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375" windowHeight="5625"/>
  </bookViews>
  <sheets>
    <sheet name="VARIRATE" sheetId="1" r:id="rId1"/>
  </sheets>
  <definedNames>
    <definedName name="Amortize_Term">VARIRATE!$D$5</definedName>
    <definedName name="Debt_Term">VARIRATE!$D$4</definedName>
    <definedName name="Principal">VARIRATE!$D$3</definedName>
  </definedNames>
  <calcPr calcId="145621"/>
</workbook>
</file>

<file path=xl/calcChain.xml><?xml version="1.0" encoding="utf-8"?>
<calcChain xmlns="http://schemas.openxmlformats.org/spreadsheetml/2006/main">
  <c r="D9" i="1" l="1"/>
  <c r="F9" i="1" s="1"/>
  <c r="G9" i="1" s="1"/>
  <c r="K9" i="1" s="1"/>
  <c r="E9" i="1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I9" i="1"/>
  <c r="B10" i="1"/>
  <c r="I10" i="1"/>
  <c r="B11" i="1"/>
  <c r="J9" i="1" l="1"/>
  <c r="I11" i="1"/>
  <c r="B12" i="1"/>
  <c r="D10" i="1"/>
  <c r="F10" i="1" s="1"/>
  <c r="J10" i="1" s="1"/>
  <c r="E10" i="1"/>
  <c r="I12" i="1" l="1"/>
  <c r="B13" i="1"/>
  <c r="G10" i="1"/>
  <c r="I13" i="1" l="1"/>
  <c r="B14" i="1"/>
  <c r="K10" i="1"/>
  <c r="D11" i="1"/>
  <c r="E11" i="1"/>
  <c r="F11" i="1" l="1"/>
  <c r="I14" i="1"/>
  <c r="B15" i="1"/>
  <c r="J11" i="1" l="1"/>
  <c r="G11" i="1"/>
  <c r="I15" i="1"/>
  <c r="B16" i="1"/>
  <c r="K11" i="1" l="1"/>
  <c r="D12" i="1"/>
  <c r="E12" i="1"/>
  <c r="I16" i="1"/>
  <c r="B17" i="1"/>
  <c r="F12" i="1" l="1"/>
  <c r="J12" i="1"/>
  <c r="G12" i="1"/>
  <c r="I17" i="1"/>
  <c r="B18" i="1"/>
  <c r="D13" i="1" l="1"/>
  <c r="K12" i="1"/>
  <c r="E13" i="1"/>
  <c r="I18" i="1"/>
  <c r="B19" i="1"/>
  <c r="F13" i="1" l="1"/>
  <c r="I19" i="1"/>
  <c r="B20" i="1"/>
  <c r="J13" i="1" l="1"/>
  <c r="G13" i="1"/>
  <c r="B21" i="1"/>
  <c r="I20" i="1"/>
  <c r="K13" i="1" l="1"/>
  <c r="E14" i="1"/>
  <c r="D14" i="1"/>
  <c r="F14" i="1" s="1"/>
  <c r="J14" i="1" s="1"/>
  <c r="I21" i="1"/>
  <c r="B22" i="1"/>
  <c r="G14" i="1" l="1"/>
  <c r="B23" i="1"/>
  <c r="I22" i="1"/>
  <c r="D15" i="1" l="1"/>
  <c r="K14" i="1"/>
  <c r="E15" i="1"/>
  <c r="I23" i="1"/>
  <c r="B24" i="1"/>
  <c r="F15" i="1" l="1"/>
  <c r="B25" i="1"/>
  <c r="I24" i="1"/>
  <c r="J15" i="1" l="1"/>
  <c r="G15" i="1"/>
  <c r="I25" i="1"/>
  <c r="B26" i="1"/>
  <c r="E16" i="1" l="1"/>
  <c r="K15" i="1"/>
  <c r="D16" i="1"/>
  <c r="F16" i="1" s="1"/>
  <c r="J16" i="1" s="1"/>
  <c r="B27" i="1"/>
  <c r="I26" i="1"/>
  <c r="G16" i="1" l="1"/>
  <c r="I27" i="1"/>
  <c r="B28" i="1"/>
  <c r="D17" i="1" l="1"/>
  <c r="K16" i="1"/>
  <c r="E17" i="1"/>
  <c r="I28" i="1"/>
  <c r="B29" i="1"/>
  <c r="F17" i="1" l="1"/>
  <c r="B30" i="1"/>
  <c r="I29" i="1"/>
  <c r="J17" i="1" l="1"/>
  <c r="G17" i="1"/>
  <c r="I30" i="1"/>
  <c r="B31" i="1"/>
  <c r="D18" i="1" l="1"/>
  <c r="K17" i="1"/>
  <c r="E18" i="1"/>
  <c r="I31" i="1"/>
  <c r="B32" i="1"/>
  <c r="F18" i="1" l="1"/>
  <c r="I32" i="1"/>
  <c r="B33" i="1"/>
  <c r="J18" i="1" l="1"/>
  <c r="G18" i="1"/>
  <c r="B34" i="1"/>
  <c r="I33" i="1"/>
  <c r="E19" i="1" l="1"/>
  <c r="K18" i="1"/>
  <c r="D19" i="1"/>
  <c r="I34" i="1"/>
  <c r="B35" i="1"/>
  <c r="F19" i="1" l="1"/>
  <c r="J19" i="1" s="1"/>
  <c r="G19" i="1"/>
  <c r="I35" i="1"/>
  <c r="B36" i="1"/>
  <c r="K19" i="1" l="1"/>
  <c r="E20" i="1"/>
  <c r="D20" i="1"/>
  <c r="I36" i="1"/>
  <c r="B37" i="1"/>
  <c r="F20" i="1" l="1"/>
  <c r="J20" i="1" s="1"/>
  <c r="G20" i="1"/>
  <c r="B38" i="1"/>
  <c r="I37" i="1"/>
  <c r="E21" i="1" l="1"/>
  <c r="K20" i="1"/>
  <c r="D21" i="1"/>
  <c r="F21" i="1" s="1"/>
  <c r="J21" i="1" s="1"/>
  <c r="I38" i="1"/>
  <c r="B39" i="1"/>
  <c r="G21" i="1" l="1"/>
  <c r="I39" i="1"/>
  <c r="B40" i="1"/>
  <c r="E22" i="1" l="1"/>
  <c r="K21" i="1"/>
  <c r="D22" i="1"/>
  <c r="F22" i="1" s="1"/>
  <c r="J22" i="1" s="1"/>
  <c r="I40" i="1"/>
  <c r="B41" i="1"/>
  <c r="G22" i="1" l="1"/>
  <c r="B42" i="1"/>
  <c r="I41" i="1"/>
  <c r="E23" i="1" l="1"/>
  <c r="K22" i="1"/>
  <c r="D23" i="1"/>
  <c r="F23" i="1" s="1"/>
  <c r="J23" i="1" s="1"/>
  <c r="I42" i="1"/>
  <c r="B43" i="1"/>
  <c r="G23" i="1" l="1"/>
  <c r="I43" i="1"/>
  <c r="B44" i="1"/>
  <c r="D24" i="1" l="1"/>
  <c r="K23" i="1"/>
  <c r="E24" i="1"/>
  <c r="I44" i="1"/>
  <c r="B45" i="1"/>
  <c r="F24" i="1" l="1"/>
  <c r="B46" i="1"/>
  <c r="I45" i="1"/>
  <c r="J24" i="1" l="1"/>
  <c r="G24" i="1"/>
  <c r="I46" i="1"/>
  <c r="B47" i="1"/>
  <c r="E25" i="1" l="1"/>
  <c r="D25" i="1"/>
  <c r="F25" i="1" s="1"/>
  <c r="J25" i="1" s="1"/>
  <c r="K24" i="1"/>
  <c r="I47" i="1"/>
  <c r="B48" i="1"/>
  <c r="G25" i="1" l="1"/>
  <c r="I48" i="1"/>
  <c r="B49" i="1"/>
  <c r="K25" i="1" l="1"/>
  <c r="D26" i="1"/>
  <c r="E26" i="1"/>
  <c r="B50" i="1"/>
  <c r="I49" i="1"/>
  <c r="F26" i="1" l="1"/>
  <c r="I50" i="1"/>
  <c r="B51" i="1"/>
  <c r="G26" i="1" l="1"/>
  <c r="J26" i="1"/>
  <c r="I51" i="1"/>
  <c r="B52" i="1"/>
  <c r="D27" i="1" l="1"/>
  <c r="K26" i="1"/>
  <c r="E27" i="1"/>
  <c r="I52" i="1"/>
  <c r="B53" i="1"/>
  <c r="F27" i="1" l="1"/>
  <c r="B54" i="1"/>
  <c r="I53" i="1"/>
  <c r="J27" i="1" l="1"/>
  <c r="G27" i="1"/>
  <c r="I54" i="1"/>
  <c r="B55" i="1"/>
  <c r="D28" i="1" l="1"/>
  <c r="K27" i="1"/>
  <c r="E28" i="1"/>
  <c r="I55" i="1"/>
  <c r="B56" i="1"/>
  <c r="F28" i="1" l="1"/>
  <c r="J28" i="1"/>
  <c r="G28" i="1"/>
  <c r="I56" i="1"/>
  <c r="B57" i="1"/>
  <c r="K28" i="1" l="1"/>
  <c r="D29" i="1"/>
  <c r="E29" i="1"/>
  <c r="B58" i="1"/>
  <c r="I57" i="1"/>
  <c r="F29" i="1" l="1"/>
  <c r="I58" i="1"/>
  <c r="B59" i="1"/>
  <c r="J29" i="1" l="1"/>
  <c r="G29" i="1"/>
  <c r="I59" i="1"/>
  <c r="B60" i="1"/>
  <c r="E30" i="1" l="1"/>
  <c r="K29" i="1"/>
  <c r="D30" i="1"/>
  <c r="F30" i="1" s="1"/>
  <c r="J30" i="1" s="1"/>
  <c r="I60" i="1"/>
  <c r="B61" i="1"/>
  <c r="G30" i="1" l="1"/>
  <c r="B62" i="1"/>
  <c r="I61" i="1"/>
  <c r="D31" i="1" l="1"/>
  <c r="K30" i="1"/>
  <c r="E31" i="1"/>
  <c r="I62" i="1"/>
  <c r="B63" i="1"/>
  <c r="F31" i="1" l="1"/>
  <c r="J31" i="1" s="1"/>
  <c r="G31" i="1"/>
  <c r="I63" i="1"/>
  <c r="B64" i="1"/>
  <c r="K31" i="1" l="1"/>
  <c r="E32" i="1"/>
  <c r="D32" i="1"/>
  <c r="F32" i="1" s="1"/>
  <c r="J32" i="1" s="1"/>
  <c r="I64" i="1"/>
  <c r="B65" i="1"/>
  <c r="G32" i="1" l="1"/>
  <c r="B66" i="1"/>
  <c r="I65" i="1"/>
  <c r="E33" i="1" l="1"/>
  <c r="K32" i="1"/>
  <c r="D33" i="1"/>
  <c r="I66" i="1"/>
  <c r="B67" i="1"/>
  <c r="F33" i="1" l="1"/>
  <c r="J33" i="1" s="1"/>
  <c r="G33" i="1"/>
  <c r="I67" i="1"/>
  <c r="B68" i="1"/>
  <c r="D34" i="1" l="1"/>
  <c r="E34" i="1"/>
  <c r="K33" i="1"/>
  <c r="I68" i="1"/>
  <c r="B69" i="1"/>
  <c r="F34" i="1" l="1"/>
  <c r="B70" i="1"/>
  <c r="I69" i="1"/>
  <c r="J34" i="1" l="1"/>
  <c r="G34" i="1"/>
  <c r="I70" i="1"/>
  <c r="B71" i="1"/>
  <c r="E35" i="1" l="1"/>
  <c r="K34" i="1"/>
  <c r="D35" i="1"/>
  <c r="F35" i="1" s="1"/>
  <c r="I71" i="1"/>
  <c r="B72" i="1"/>
  <c r="J35" i="1" l="1"/>
  <c r="G35" i="1"/>
  <c r="I72" i="1"/>
  <c r="B73" i="1"/>
  <c r="E36" i="1" l="1"/>
  <c r="K35" i="1"/>
  <c r="D36" i="1"/>
  <c r="F36" i="1" s="1"/>
  <c r="B74" i="1"/>
  <c r="I73" i="1"/>
  <c r="J36" i="1" l="1"/>
  <c r="G36" i="1"/>
  <c r="I74" i="1"/>
  <c r="B75" i="1"/>
  <c r="D37" i="1" l="1"/>
  <c r="E37" i="1"/>
  <c r="K36" i="1"/>
  <c r="I75" i="1"/>
  <c r="B76" i="1"/>
  <c r="F37" i="1" l="1"/>
  <c r="I76" i="1"/>
  <c r="B77" i="1"/>
  <c r="J37" i="1" l="1"/>
  <c r="G37" i="1"/>
  <c r="B78" i="1"/>
  <c r="I77" i="1"/>
  <c r="E38" i="1" l="1"/>
  <c r="K37" i="1"/>
  <c r="D38" i="1"/>
  <c r="I78" i="1"/>
  <c r="B79" i="1"/>
  <c r="F38" i="1" l="1"/>
  <c r="I79" i="1"/>
  <c r="B80" i="1"/>
  <c r="J38" i="1" l="1"/>
  <c r="G38" i="1"/>
  <c r="I80" i="1"/>
  <c r="B81" i="1"/>
  <c r="K38" i="1" l="1"/>
  <c r="D39" i="1"/>
  <c r="E39" i="1"/>
  <c r="B82" i="1"/>
  <c r="I81" i="1"/>
  <c r="F39" i="1" l="1"/>
  <c r="J39" i="1" s="1"/>
  <c r="G39" i="1"/>
  <c r="I82" i="1"/>
  <c r="B83" i="1"/>
  <c r="E40" i="1" l="1"/>
  <c r="K39" i="1"/>
  <c r="D40" i="1"/>
  <c r="F40" i="1" s="1"/>
  <c r="J40" i="1" s="1"/>
  <c r="I83" i="1"/>
  <c r="B84" i="1"/>
  <c r="G40" i="1" l="1"/>
  <c r="I84" i="1"/>
  <c r="B85" i="1"/>
  <c r="D41" i="1" l="1"/>
  <c r="K40" i="1"/>
  <c r="E41" i="1"/>
  <c r="B86" i="1"/>
  <c r="I85" i="1"/>
  <c r="F41" i="1" l="1"/>
  <c r="I86" i="1"/>
  <c r="B87" i="1"/>
  <c r="J41" i="1" l="1"/>
  <c r="G41" i="1"/>
  <c r="I87" i="1"/>
  <c r="B88" i="1"/>
  <c r="E42" i="1" l="1"/>
  <c r="K41" i="1"/>
  <c r="D42" i="1"/>
  <c r="F42" i="1" s="1"/>
  <c r="J42" i="1" s="1"/>
  <c r="I88" i="1"/>
  <c r="B89" i="1"/>
  <c r="G42" i="1" l="1"/>
  <c r="B90" i="1"/>
  <c r="I89" i="1"/>
  <c r="K42" i="1" l="1"/>
  <c r="D43" i="1"/>
  <c r="E43" i="1"/>
  <c r="I90" i="1"/>
  <c r="B91" i="1"/>
  <c r="F43" i="1" l="1"/>
  <c r="I91" i="1"/>
  <c r="B92" i="1"/>
  <c r="J43" i="1" l="1"/>
  <c r="G43" i="1"/>
  <c r="I92" i="1"/>
  <c r="B93" i="1"/>
  <c r="K43" i="1" l="1"/>
  <c r="E44" i="1"/>
  <c r="D44" i="1"/>
  <c r="F44" i="1" s="1"/>
  <c r="J44" i="1" s="1"/>
  <c r="B94" i="1"/>
  <c r="I93" i="1"/>
  <c r="G44" i="1" l="1"/>
  <c r="I94" i="1"/>
  <c r="B95" i="1"/>
  <c r="K44" i="1" l="1"/>
  <c r="E45" i="1"/>
  <c r="D45" i="1"/>
  <c r="F45" i="1" s="1"/>
  <c r="I95" i="1"/>
  <c r="B96" i="1"/>
  <c r="J45" i="1" l="1"/>
  <c r="G45" i="1"/>
  <c r="I96" i="1"/>
  <c r="B97" i="1"/>
  <c r="D46" i="1" l="1"/>
  <c r="F46" i="1" s="1"/>
  <c r="J46" i="1" s="1"/>
  <c r="E46" i="1"/>
  <c r="K45" i="1"/>
  <c r="G46" i="1"/>
  <c r="B98" i="1"/>
  <c r="I97" i="1"/>
  <c r="E47" i="1" l="1"/>
  <c r="K46" i="1"/>
  <c r="D47" i="1"/>
  <c r="F47" i="1" s="1"/>
  <c r="J47" i="1" s="1"/>
  <c r="I98" i="1"/>
  <c r="B99" i="1"/>
  <c r="G47" i="1" l="1"/>
  <c r="I99" i="1"/>
  <c r="B100" i="1"/>
  <c r="E48" i="1" l="1"/>
  <c r="K47" i="1"/>
  <c r="D48" i="1"/>
  <c r="F48" i="1" s="1"/>
  <c r="J48" i="1" s="1"/>
  <c r="I100" i="1"/>
  <c r="B101" i="1"/>
  <c r="G48" i="1" l="1"/>
  <c r="B102" i="1"/>
  <c r="I101" i="1"/>
  <c r="K48" i="1" l="1"/>
  <c r="E49" i="1"/>
  <c r="D49" i="1"/>
  <c r="F49" i="1" s="1"/>
  <c r="J49" i="1" s="1"/>
  <c r="I102" i="1"/>
  <c r="B103" i="1"/>
  <c r="G49" i="1" l="1"/>
  <c r="I103" i="1"/>
  <c r="B104" i="1"/>
  <c r="K49" i="1" l="1"/>
  <c r="D50" i="1"/>
  <c r="F50" i="1" s="1"/>
  <c r="J50" i="1" s="1"/>
  <c r="E50" i="1"/>
  <c r="I104" i="1"/>
  <c r="B105" i="1"/>
  <c r="G50" i="1" l="1"/>
  <c r="B106" i="1"/>
  <c r="I105" i="1"/>
  <c r="D51" i="1" l="1"/>
  <c r="K50" i="1"/>
  <c r="E51" i="1"/>
  <c r="I106" i="1"/>
  <c r="B107" i="1"/>
  <c r="F51" i="1" l="1"/>
  <c r="I107" i="1"/>
  <c r="B108" i="1"/>
  <c r="J51" i="1" l="1"/>
  <c r="G51" i="1"/>
  <c r="I108" i="1"/>
  <c r="B109" i="1"/>
  <c r="K51" i="1" l="1"/>
  <c r="E52" i="1"/>
  <c r="D52" i="1"/>
  <c r="F52" i="1" s="1"/>
  <c r="J52" i="1" s="1"/>
  <c r="B110" i="1"/>
  <c r="I109" i="1"/>
  <c r="G52" i="1" l="1"/>
  <c r="I110" i="1"/>
  <c r="B111" i="1"/>
  <c r="E53" i="1" l="1"/>
  <c r="K52" i="1"/>
  <c r="D53" i="1"/>
  <c r="F53" i="1" s="1"/>
  <c r="J53" i="1" s="1"/>
  <c r="I111" i="1"/>
  <c r="B112" i="1"/>
  <c r="G53" i="1" l="1"/>
  <c r="I112" i="1"/>
  <c r="B113" i="1"/>
  <c r="K53" i="1" l="1"/>
  <c r="E54" i="1"/>
  <c r="D54" i="1"/>
  <c r="F54" i="1" s="1"/>
  <c r="J54" i="1" s="1"/>
  <c r="B114" i="1"/>
  <c r="I113" i="1"/>
  <c r="G54" i="1" l="1"/>
  <c r="I114" i="1"/>
  <c r="B115" i="1"/>
  <c r="D55" i="1" l="1"/>
  <c r="K54" i="1"/>
  <c r="E55" i="1"/>
  <c r="I115" i="1"/>
  <c r="B116" i="1"/>
  <c r="F55" i="1" l="1"/>
  <c r="I116" i="1"/>
  <c r="B117" i="1"/>
  <c r="J55" i="1" l="1"/>
  <c r="G55" i="1"/>
  <c r="B118" i="1"/>
  <c r="I117" i="1"/>
  <c r="E56" i="1" l="1"/>
  <c r="K55" i="1"/>
  <c r="D56" i="1"/>
  <c r="F56" i="1" s="1"/>
  <c r="J56" i="1" s="1"/>
  <c r="I118" i="1"/>
  <c r="B119" i="1"/>
  <c r="G56" i="1" l="1"/>
  <c r="I119" i="1"/>
  <c r="B120" i="1"/>
  <c r="D57" i="1" l="1"/>
  <c r="K56" i="1"/>
  <c r="E57" i="1"/>
  <c r="I120" i="1"/>
  <c r="B121" i="1"/>
  <c r="F57" i="1" l="1"/>
  <c r="B122" i="1"/>
  <c r="I121" i="1"/>
  <c r="J57" i="1" l="1"/>
  <c r="G57" i="1"/>
  <c r="I122" i="1"/>
  <c r="B123" i="1"/>
  <c r="E58" i="1" l="1"/>
  <c r="D58" i="1"/>
  <c r="F58" i="1" s="1"/>
  <c r="J58" i="1" s="1"/>
  <c r="K57" i="1"/>
  <c r="I123" i="1"/>
  <c r="B124" i="1"/>
  <c r="G58" i="1" l="1"/>
  <c r="I124" i="1"/>
  <c r="B125" i="1"/>
  <c r="K58" i="1" l="1"/>
  <c r="D59" i="1"/>
  <c r="F59" i="1" s="1"/>
  <c r="J59" i="1" s="1"/>
  <c r="E59" i="1"/>
  <c r="B126" i="1"/>
  <c r="I125" i="1"/>
  <c r="G59" i="1" l="1"/>
  <c r="I126" i="1"/>
  <c r="B127" i="1"/>
  <c r="K59" i="1" l="1"/>
  <c r="E60" i="1"/>
  <c r="D60" i="1"/>
  <c r="F60" i="1" s="1"/>
  <c r="J60" i="1" s="1"/>
  <c r="I127" i="1"/>
  <c r="B128" i="1"/>
  <c r="G60" i="1" l="1"/>
  <c r="I128" i="1"/>
  <c r="B129" i="1"/>
  <c r="D61" i="1" l="1"/>
  <c r="K60" i="1"/>
  <c r="E61" i="1"/>
  <c r="B130" i="1"/>
  <c r="I129" i="1"/>
  <c r="F61" i="1" l="1"/>
  <c r="I130" i="1"/>
  <c r="B131" i="1"/>
  <c r="J61" i="1" l="1"/>
  <c r="G61" i="1"/>
  <c r="I131" i="1"/>
  <c r="B132" i="1"/>
  <c r="K61" i="1" l="1"/>
  <c r="D62" i="1"/>
  <c r="E62" i="1"/>
  <c r="I132" i="1"/>
  <c r="B133" i="1"/>
  <c r="F62" i="1" l="1"/>
  <c r="B134" i="1"/>
  <c r="I133" i="1"/>
  <c r="J62" i="1" l="1"/>
  <c r="G62" i="1"/>
  <c r="I134" i="1"/>
  <c r="B135" i="1"/>
  <c r="E63" i="1" l="1"/>
  <c r="D63" i="1"/>
  <c r="F63" i="1" s="1"/>
  <c r="J63" i="1" s="1"/>
  <c r="K62" i="1"/>
  <c r="I135" i="1"/>
  <c r="B136" i="1"/>
  <c r="G63" i="1" l="1"/>
  <c r="I136" i="1"/>
  <c r="B137" i="1"/>
  <c r="E64" i="1" l="1"/>
  <c r="K63" i="1"/>
  <c r="D64" i="1"/>
  <c r="F64" i="1" s="1"/>
  <c r="J64" i="1" s="1"/>
  <c r="B138" i="1"/>
  <c r="I137" i="1"/>
  <c r="G64" i="1" l="1"/>
  <c r="I138" i="1"/>
  <c r="B139" i="1"/>
  <c r="K64" i="1" l="1"/>
  <c r="D65" i="1"/>
  <c r="F65" i="1" s="1"/>
  <c r="J65" i="1" s="1"/>
  <c r="E65" i="1"/>
  <c r="I139" i="1"/>
  <c r="B140" i="1"/>
  <c r="G65" i="1" l="1"/>
  <c r="D66" i="1"/>
  <c r="E66" i="1"/>
  <c r="K65" i="1"/>
  <c r="I140" i="1"/>
  <c r="B141" i="1"/>
  <c r="F66" i="1" l="1"/>
  <c r="B142" i="1"/>
  <c r="I141" i="1"/>
  <c r="J66" i="1" l="1"/>
  <c r="G66" i="1"/>
  <c r="I142" i="1"/>
  <c r="B143" i="1"/>
  <c r="K66" i="1" l="1"/>
  <c r="D67" i="1"/>
  <c r="F67" i="1" s="1"/>
  <c r="J67" i="1" s="1"/>
  <c r="E67" i="1"/>
  <c r="I143" i="1"/>
  <c r="B144" i="1"/>
  <c r="G67" i="1" l="1"/>
  <c r="I144" i="1"/>
  <c r="B145" i="1"/>
  <c r="E68" i="1" l="1"/>
  <c r="D68" i="1"/>
  <c r="F68" i="1" s="1"/>
  <c r="J68" i="1" s="1"/>
  <c r="K67" i="1"/>
  <c r="B146" i="1"/>
  <c r="I145" i="1"/>
  <c r="G68" i="1" l="1"/>
  <c r="I146" i="1"/>
  <c r="B147" i="1"/>
  <c r="K68" i="1" l="1"/>
  <c r="E69" i="1"/>
  <c r="D69" i="1"/>
  <c r="F69" i="1" s="1"/>
  <c r="J69" i="1" s="1"/>
  <c r="I147" i="1"/>
  <c r="B148" i="1"/>
  <c r="G69" i="1" l="1"/>
  <c r="I148" i="1"/>
  <c r="B149" i="1"/>
  <c r="K69" i="1" l="1"/>
  <c r="D70" i="1"/>
  <c r="F70" i="1" s="1"/>
  <c r="J70" i="1" s="1"/>
  <c r="E70" i="1"/>
  <c r="B150" i="1"/>
  <c r="I149" i="1"/>
  <c r="G70" i="1" l="1"/>
  <c r="B151" i="1"/>
  <c r="I150" i="1"/>
  <c r="E71" i="1" l="1"/>
  <c r="K70" i="1"/>
  <c r="D71" i="1"/>
  <c r="F71" i="1" s="1"/>
  <c r="J71" i="1" s="1"/>
  <c r="B152" i="1"/>
  <c r="I151" i="1"/>
  <c r="G71" i="1" l="1"/>
  <c r="B153" i="1"/>
  <c r="I152" i="1"/>
  <c r="K71" i="1" l="1"/>
  <c r="E72" i="1"/>
  <c r="D72" i="1"/>
  <c r="F72" i="1" s="1"/>
  <c r="J72" i="1" s="1"/>
  <c r="I153" i="1"/>
  <c r="B154" i="1"/>
  <c r="G72" i="1" l="1"/>
  <c r="B155" i="1"/>
  <c r="I154" i="1"/>
  <c r="K72" i="1" l="1"/>
  <c r="E73" i="1"/>
  <c r="D73" i="1"/>
  <c r="F73" i="1" s="1"/>
  <c r="J73" i="1" s="1"/>
  <c r="I155" i="1"/>
  <c r="B156" i="1"/>
  <c r="G73" i="1" l="1"/>
  <c r="B157" i="1"/>
  <c r="I156" i="1"/>
  <c r="D74" i="1" l="1"/>
  <c r="K73" i="1"/>
  <c r="E74" i="1"/>
  <c r="I157" i="1"/>
  <c r="B158" i="1"/>
  <c r="F74" i="1" l="1"/>
  <c r="B159" i="1"/>
  <c r="I158" i="1"/>
  <c r="J74" i="1" l="1"/>
  <c r="G74" i="1"/>
  <c r="I159" i="1"/>
  <c r="B160" i="1"/>
  <c r="D75" i="1" l="1"/>
  <c r="K74" i="1"/>
  <c r="E75" i="1"/>
  <c r="B161" i="1"/>
  <c r="I160" i="1"/>
  <c r="F75" i="1" l="1"/>
  <c r="I161" i="1"/>
  <c r="B162" i="1"/>
  <c r="J75" i="1" l="1"/>
  <c r="G75" i="1"/>
  <c r="B163" i="1"/>
  <c r="I162" i="1"/>
  <c r="K75" i="1" l="1"/>
  <c r="D76" i="1"/>
  <c r="F76" i="1" s="1"/>
  <c r="J76" i="1" s="1"/>
  <c r="E76" i="1"/>
  <c r="B164" i="1"/>
  <c r="I163" i="1"/>
  <c r="G76" i="1" l="1"/>
  <c r="B165" i="1"/>
  <c r="I164" i="1"/>
  <c r="D77" i="1" l="1"/>
  <c r="K76" i="1"/>
  <c r="E77" i="1"/>
  <c r="B166" i="1"/>
  <c r="I165" i="1"/>
  <c r="F77" i="1" l="1"/>
  <c r="B167" i="1"/>
  <c r="I166" i="1"/>
  <c r="J77" i="1" l="1"/>
  <c r="G77" i="1"/>
  <c r="B168" i="1"/>
  <c r="I167" i="1"/>
  <c r="D78" i="1" l="1"/>
  <c r="F78" i="1" s="1"/>
  <c r="J78" i="1" s="1"/>
  <c r="E78" i="1"/>
  <c r="K77" i="1"/>
  <c r="G78" i="1"/>
  <c r="B169" i="1"/>
  <c r="I168" i="1"/>
  <c r="E79" i="1" l="1"/>
  <c r="D79" i="1"/>
  <c r="F79" i="1" s="1"/>
  <c r="J79" i="1" s="1"/>
  <c r="K78" i="1"/>
  <c r="I169" i="1"/>
  <c r="B170" i="1"/>
  <c r="G79" i="1" l="1"/>
  <c r="B171" i="1"/>
  <c r="I170" i="1"/>
  <c r="E80" i="1" l="1"/>
  <c r="K79" i="1"/>
  <c r="D80" i="1"/>
  <c r="F80" i="1" s="1"/>
  <c r="J80" i="1" s="1"/>
  <c r="I171" i="1"/>
  <c r="B172" i="1"/>
  <c r="G80" i="1" l="1"/>
  <c r="B173" i="1"/>
  <c r="I172" i="1"/>
  <c r="D81" i="1" l="1"/>
  <c r="K80" i="1"/>
  <c r="E81" i="1"/>
  <c r="I173" i="1"/>
  <c r="B174" i="1"/>
  <c r="F81" i="1" l="1"/>
  <c r="B175" i="1"/>
  <c r="I174" i="1"/>
  <c r="J81" i="1" l="1"/>
  <c r="G81" i="1"/>
  <c r="I175" i="1"/>
  <c r="B176" i="1"/>
  <c r="E82" i="1" l="1"/>
  <c r="D82" i="1"/>
  <c r="F82" i="1" s="1"/>
  <c r="K81" i="1"/>
  <c r="I176" i="1"/>
  <c r="B177" i="1"/>
  <c r="J82" i="1" l="1"/>
  <c r="G82" i="1"/>
  <c r="B178" i="1"/>
  <c r="I177" i="1"/>
  <c r="E83" i="1" l="1"/>
  <c r="D83" i="1"/>
  <c r="F83" i="1" s="1"/>
  <c r="K82" i="1"/>
  <c r="I178" i="1"/>
  <c r="B179" i="1"/>
  <c r="J83" i="1" l="1"/>
  <c r="G83" i="1"/>
  <c r="I179" i="1"/>
  <c r="B180" i="1"/>
  <c r="D84" i="1" l="1"/>
  <c r="F84" i="1" s="1"/>
  <c r="E84" i="1"/>
  <c r="K83" i="1"/>
  <c r="J84" i="1"/>
  <c r="G84" i="1"/>
  <c r="I180" i="1"/>
  <c r="B181" i="1"/>
  <c r="E85" i="1" l="1"/>
  <c r="K84" i="1"/>
  <c r="D85" i="1"/>
  <c r="F85" i="1" s="1"/>
  <c r="J85" i="1" s="1"/>
  <c r="B182" i="1"/>
  <c r="I181" i="1"/>
  <c r="G85" i="1" l="1"/>
  <c r="B183" i="1"/>
  <c r="I182" i="1"/>
  <c r="E86" i="1" l="1"/>
  <c r="K85" i="1"/>
  <c r="D86" i="1"/>
  <c r="F86" i="1" s="1"/>
  <c r="J86" i="1" s="1"/>
  <c r="B184" i="1"/>
  <c r="I183" i="1"/>
  <c r="G86" i="1" l="1"/>
  <c r="I184" i="1"/>
  <c r="B185" i="1"/>
  <c r="E87" i="1" l="1"/>
  <c r="K86" i="1"/>
  <c r="D87" i="1"/>
  <c r="F87" i="1" s="1"/>
  <c r="J87" i="1" s="1"/>
  <c r="I185" i="1"/>
  <c r="B186" i="1"/>
  <c r="G87" i="1" l="1"/>
  <c r="I186" i="1"/>
  <c r="B187" i="1"/>
  <c r="K87" i="1" l="1"/>
  <c r="D88" i="1"/>
  <c r="F88" i="1" s="1"/>
  <c r="J88" i="1" s="1"/>
  <c r="E88" i="1"/>
  <c r="G88" i="1"/>
  <c r="B188" i="1"/>
  <c r="I187" i="1"/>
  <c r="D89" i="1" l="1"/>
  <c r="K88" i="1"/>
  <c r="E89" i="1"/>
  <c r="I188" i="1"/>
  <c r="B189" i="1"/>
  <c r="F89" i="1" l="1"/>
  <c r="B190" i="1"/>
  <c r="I189" i="1"/>
  <c r="J89" i="1" l="1"/>
  <c r="G89" i="1"/>
  <c r="I190" i="1"/>
  <c r="B191" i="1"/>
  <c r="K89" i="1" l="1"/>
  <c r="E90" i="1"/>
  <c r="D90" i="1"/>
  <c r="F90" i="1" s="1"/>
  <c r="J90" i="1" s="1"/>
  <c r="B192" i="1"/>
  <c r="I191" i="1"/>
  <c r="G90" i="1" l="1"/>
  <c r="I192" i="1"/>
  <c r="B193" i="1"/>
  <c r="E91" i="1" l="1"/>
  <c r="K90" i="1"/>
  <c r="D91" i="1"/>
  <c r="F91" i="1" s="1"/>
  <c r="J91" i="1" s="1"/>
  <c r="B194" i="1"/>
  <c r="I193" i="1"/>
  <c r="G91" i="1" l="1"/>
  <c r="I194" i="1"/>
  <c r="B195" i="1"/>
  <c r="K91" i="1" l="1"/>
  <c r="E92" i="1"/>
  <c r="D92" i="1"/>
  <c r="F92" i="1" s="1"/>
  <c r="J92" i="1" s="1"/>
  <c r="B196" i="1"/>
  <c r="I195" i="1"/>
  <c r="G92" i="1" l="1"/>
  <c r="I196" i="1"/>
  <c r="B197" i="1"/>
  <c r="E93" i="1" l="1"/>
  <c r="D93" i="1"/>
  <c r="F93" i="1" s="1"/>
  <c r="J93" i="1" s="1"/>
  <c r="K92" i="1"/>
  <c r="B198" i="1"/>
  <c r="I197" i="1"/>
  <c r="G93" i="1" l="1"/>
  <c r="B199" i="1"/>
  <c r="I198" i="1"/>
  <c r="D94" i="1" l="1"/>
  <c r="K93" i="1"/>
  <c r="E94" i="1"/>
  <c r="B200" i="1"/>
  <c r="I199" i="1"/>
  <c r="F94" i="1" l="1"/>
  <c r="B201" i="1"/>
  <c r="I200" i="1"/>
  <c r="J94" i="1" l="1"/>
  <c r="G94" i="1"/>
  <c r="B202" i="1"/>
  <c r="I201" i="1"/>
  <c r="K94" i="1" l="1"/>
  <c r="D95" i="1"/>
  <c r="F95" i="1" s="1"/>
  <c r="J95" i="1" s="1"/>
  <c r="E95" i="1"/>
  <c r="B203" i="1"/>
  <c r="I202" i="1"/>
  <c r="G95" i="1" l="1"/>
  <c r="E96" i="1"/>
  <c r="K95" i="1"/>
  <c r="D96" i="1"/>
  <c r="F96" i="1" s="1"/>
  <c r="J96" i="1" s="1"/>
  <c r="B204" i="1"/>
  <c r="I203" i="1"/>
  <c r="G96" i="1" l="1"/>
  <c r="I204" i="1"/>
  <c r="B205" i="1"/>
  <c r="K96" i="1" l="1"/>
  <c r="E97" i="1"/>
  <c r="D97" i="1"/>
  <c r="F97" i="1" s="1"/>
  <c r="J97" i="1" s="1"/>
  <c r="B206" i="1"/>
  <c r="I205" i="1"/>
  <c r="G97" i="1" l="1"/>
  <c r="I206" i="1"/>
  <c r="B207" i="1"/>
  <c r="E98" i="1" l="1"/>
  <c r="D98" i="1"/>
  <c r="F98" i="1" s="1"/>
  <c r="J98" i="1" s="1"/>
  <c r="K97" i="1"/>
  <c r="B208" i="1"/>
  <c r="I207" i="1"/>
  <c r="G98" i="1" l="1"/>
  <c r="I208" i="1"/>
  <c r="B209" i="1"/>
  <c r="K98" i="1" l="1"/>
  <c r="D99" i="1"/>
  <c r="F99" i="1" s="1"/>
  <c r="J99" i="1" s="1"/>
  <c r="E99" i="1"/>
  <c r="B210" i="1"/>
  <c r="I209" i="1"/>
  <c r="G99" i="1" l="1"/>
  <c r="I210" i="1"/>
  <c r="B211" i="1"/>
  <c r="D100" i="1" l="1"/>
  <c r="K99" i="1"/>
  <c r="E100" i="1"/>
  <c r="B212" i="1"/>
  <c r="I211" i="1"/>
  <c r="F100" i="1" l="1"/>
  <c r="I212" i="1"/>
  <c r="B213" i="1"/>
  <c r="J100" i="1" l="1"/>
  <c r="G100" i="1"/>
  <c r="B214" i="1"/>
  <c r="I213" i="1"/>
  <c r="E101" i="1" l="1"/>
  <c r="K100" i="1"/>
  <c r="D101" i="1"/>
  <c r="F101" i="1" s="1"/>
  <c r="J101" i="1" s="1"/>
  <c r="B215" i="1"/>
  <c r="I214" i="1"/>
  <c r="G101" i="1" l="1"/>
  <c r="I215" i="1"/>
  <c r="B216" i="1"/>
  <c r="D102" i="1" l="1"/>
  <c r="K101" i="1"/>
  <c r="E102" i="1"/>
  <c r="B217" i="1"/>
  <c r="I216" i="1"/>
  <c r="F102" i="1" l="1"/>
  <c r="I217" i="1"/>
  <c r="B218" i="1"/>
  <c r="J102" i="1" l="1"/>
  <c r="G102" i="1"/>
  <c r="B219" i="1"/>
  <c r="I218" i="1"/>
  <c r="D103" i="1" l="1"/>
  <c r="K102" i="1"/>
  <c r="E103" i="1"/>
  <c r="I219" i="1"/>
  <c r="B220" i="1"/>
  <c r="F103" i="1" l="1"/>
  <c r="B221" i="1"/>
  <c r="I220" i="1"/>
  <c r="J103" i="1" l="1"/>
  <c r="G103" i="1"/>
  <c r="I221" i="1"/>
  <c r="B222" i="1"/>
  <c r="E104" i="1" l="1"/>
  <c r="K103" i="1"/>
  <c r="D104" i="1"/>
  <c r="F104" i="1" s="1"/>
  <c r="J104" i="1" s="1"/>
  <c r="B223" i="1"/>
  <c r="I222" i="1"/>
  <c r="G104" i="1" l="1"/>
  <c r="I223" i="1"/>
  <c r="B224" i="1"/>
  <c r="K104" i="1" l="1"/>
  <c r="D105" i="1"/>
  <c r="E105" i="1"/>
  <c r="B225" i="1"/>
  <c r="I224" i="1"/>
  <c r="F105" i="1" l="1"/>
  <c r="I225" i="1"/>
  <c r="B226" i="1"/>
  <c r="J105" i="1" l="1"/>
  <c r="G105" i="1"/>
  <c r="B227" i="1"/>
  <c r="I226" i="1"/>
  <c r="E106" i="1" l="1"/>
  <c r="D106" i="1"/>
  <c r="F106" i="1" s="1"/>
  <c r="K105" i="1"/>
  <c r="I227" i="1"/>
  <c r="B228" i="1"/>
  <c r="J106" i="1" l="1"/>
  <c r="G106" i="1"/>
  <c r="B229" i="1"/>
  <c r="I228" i="1"/>
  <c r="D107" i="1" l="1"/>
  <c r="F107" i="1" s="1"/>
  <c r="E107" i="1"/>
  <c r="K106" i="1"/>
  <c r="J107" i="1"/>
  <c r="G107" i="1"/>
  <c r="I229" i="1"/>
  <c r="B230" i="1"/>
  <c r="K107" i="1" l="1"/>
  <c r="E108" i="1"/>
  <c r="D108" i="1"/>
  <c r="F108" i="1" s="1"/>
  <c r="J108" i="1" s="1"/>
  <c r="B231" i="1"/>
  <c r="I230" i="1"/>
  <c r="G108" i="1" l="1"/>
  <c r="I231" i="1"/>
  <c r="B232" i="1"/>
  <c r="E109" i="1" l="1"/>
  <c r="K108" i="1"/>
  <c r="D109" i="1"/>
  <c r="F109" i="1" s="1"/>
  <c r="J109" i="1" s="1"/>
  <c r="B233" i="1"/>
  <c r="I232" i="1"/>
  <c r="G109" i="1" l="1"/>
  <c r="I233" i="1"/>
  <c r="B234" i="1"/>
  <c r="D110" i="1" l="1"/>
  <c r="K109" i="1"/>
  <c r="E110" i="1"/>
  <c r="B235" i="1"/>
  <c r="I234" i="1"/>
  <c r="F110" i="1" l="1"/>
  <c r="I235" i="1"/>
  <c r="B236" i="1"/>
  <c r="J110" i="1" l="1"/>
  <c r="G110" i="1"/>
  <c r="B237" i="1"/>
  <c r="I236" i="1"/>
  <c r="E111" i="1" l="1"/>
  <c r="K110" i="1"/>
  <c r="D111" i="1"/>
  <c r="F111" i="1" s="1"/>
  <c r="J111" i="1" s="1"/>
  <c r="I237" i="1"/>
  <c r="B238" i="1"/>
  <c r="G111" i="1" l="1"/>
  <c r="B239" i="1"/>
  <c r="I238" i="1"/>
  <c r="K111" i="1" l="1"/>
  <c r="E112" i="1"/>
  <c r="D112" i="1"/>
  <c r="F112" i="1" s="1"/>
  <c r="J112" i="1" s="1"/>
  <c r="I239" i="1"/>
  <c r="B240" i="1"/>
  <c r="G112" i="1" l="1"/>
  <c r="B241" i="1"/>
  <c r="I240" i="1"/>
  <c r="K112" i="1" l="1"/>
  <c r="D113" i="1"/>
  <c r="F113" i="1" s="1"/>
  <c r="J113" i="1" s="1"/>
  <c r="E113" i="1"/>
  <c r="I241" i="1"/>
  <c r="B242" i="1"/>
  <c r="G113" i="1" l="1"/>
  <c r="B243" i="1"/>
  <c r="I242" i="1"/>
  <c r="D114" i="1" l="1"/>
  <c r="K113" i="1"/>
  <c r="E114" i="1"/>
  <c r="I243" i="1"/>
  <c r="B244" i="1"/>
  <c r="F114" i="1" l="1"/>
  <c r="B245" i="1"/>
  <c r="I244" i="1"/>
  <c r="J114" i="1" l="1"/>
  <c r="G114" i="1"/>
  <c r="I245" i="1"/>
  <c r="B246" i="1"/>
  <c r="D115" i="1" l="1"/>
  <c r="E115" i="1"/>
  <c r="K114" i="1"/>
  <c r="B247" i="1"/>
  <c r="I246" i="1"/>
  <c r="F115" i="1" l="1"/>
  <c r="I247" i="1"/>
  <c r="B248" i="1"/>
  <c r="J115" i="1" l="1"/>
  <c r="G115" i="1"/>
  <c r="B249" i="1"/>
  <c r="I248" i="1"/>
  <c r="D116" i="1" l="1"/>
  <c r="K115" i="1"/>
  <c r="E116" i="1"/>
  <c r="I249" i="1"/>
  <c r="B250" i="1"/>
  <c r="F116" i="1" l="1"/>
  <c r="B251" i="1"/>
  <c r="I250" i="1"/>
  <c r="G116" i="1" l="1"/>
  <c r="J116" i="1"/>
  <c r="I251" i="1"/>
  <c r="B252" i="1"/>
  <c r="K116" i="1" l="1"/>
  <c r="D117" i="1"/>
  <c r="F117" i="1" s="1"/>
  <c r="J117" i="1" s="1"/>
  <c r="E117" i="1"/>
  <c r="G117" i="1"/>
  <c r="B253" i="1"/>
  <c r="I252" i="1"/>
  <c r="D118" i="1" l="1"/>
  <c r="K117" i="1"/>
  <c r="E118" i="1"/>
  <c r="I253" i="1"/>
  <c r="B254" i="1"/>
  <c r="F118" i="1" l="1"/>
  <c r="B255" i="1"/>
  <c r="I254" i="1"/>
  <c r="G118" i="1" l="1"/>
  <c r="J118" i="1"/>
  <c r="I255" i="1"/>
  <c r="B256" i="1"/>
  <c r="K118" i="1" l="1"/>
  <c r="E119" i="1"/>
  <c r="D119" i="1"/>
  <c r="F119" i="1" s="1"/>
  <c r="B257" i="1"/>
  <c r="I256" i="1"/>
  <c r="J119" i="1" l="1"/>
  <c r="G119" i="1"/>
  <c r="I257" i="1"/>
  <c r="B258" i="1"/>
  <c r="E120" i="1" l="1"/>
  <c r="D120" i="1"/>
  <c r="F120" i="1" s="1"/>
  <c r="K119" i="1"/>
  <c r="B259" i="1"/>
  <c r="I258" i="1"/>
  <c r="J120" i="1" l="1"/>
  <c r="G120" i="1"/>
  <c r="I259" i="1"/>
  <c r="B260" i="1"/>
  <c r="K120" i="1" l="1"/>
  <c r="D121" i="1"/>
  <c r="F121" i="1" s="1"/>
  <c r="E121" i="1"/>
  <c r="B261" i="1"/>
  <c r="I260" i="1"/>
  <c r="J121" i="1" l="1"/>
  <c r="G121" i="1"/>
  <c r="I261" i="1"/>
  <c r="B262" i="1"/>
  <c r="D122" i="1" l="1"/>
  <c r="F122" i="1" s="1"/>
  <c r="E122" i="1"/>
  <c r="K121" i="1"/>
  <c r="B263" i="1"/>
  <c r="I262" i="1"/>
  <c r="G122" i="1" l="1"/>
  <c r="J122" i="1"/>
  <c r="I263" i="1"/>
  <c r="B264" i="1"/>
  <c r="D123" i="1" l="1"/>
  <c r="K122" i="1"/>
  <c r="E123" i="1"/>
  <c r="B265" i="1"/>
  <c r="I264" i="1"/>
  <c r="F123" i="1" l="1"/>
  <c r="J123" i="1"/>
  <c r="G123" i="1"/>
  <c r="I265" i="1"/>
  <c r="B266" i="1"/>
  <c r="D124" i="1" l="1"/>
  <c r="K123" i="1"/>
  <c r="E124" i="1"/>
  <c r="I266" i="1"/>
  <c r="B267" i="1"/>
  <c r="F124" i="1" l="1"/>
  <c r="I267" i="1"/>
  <c r="B268" i="1"/>
  <c r="J124" i="1" l="1"/>
  <c r="G124" i="1"/>
  <c r="I268" i="1"/>
  <c r="B269" i="1"/>
  <c r="E125" i="1" l="1"/>
  <c r="K124" i="1"/>
  <c r="D125" i="1"/>
  <c r="F125" i="1" s="1"/>
  <c r="J125" i="1" s="1"/>
  <c r="I269" i="1"/>
  <c r="B270" i="1"/>
  <c r="G125" i="1" l="1"/>
  <c r="I270" i="1"/>
  <c r="B271" i="1"/>
  <c r="E126" i="1" l="1"/>
  <c r="D126" i="1"/>
  <c r="F126" i="1" s="1"/>
  <c r="K125" i="1"/>
  <c r="I271" i="1"/>
  <c r="B272" i="1"/>
  <c r="J126" i="1" l="1"/>
  <c r="G126" i="1"/>
  <c r="I272" i="1"/>
  <c r="B273" i="1"/>
  <c r="E127" i="1" l="1"/>
  <c r="K126" i="1"/>
  <c r="D127" i="1"/>
  <c r="F127" i="1" s="1"/>
  <c r="I273" i="1"/>
  <c r="B274" i="1"/>
  <c r="J127" i="1" l="1"/>
  <c r="G127" i="1"/>
  <c r="I274" i="1"/>
  <c r="B275" i="1"/>
  <c r="D128" i="1" l="1"/>
  <c r="K127" i="1"/>
  <c r="E128" i="1"/>
  <c r="B276" i="1"/>
  <c r="I275" i="1"/>
  <c r="F128" i="1" l="1"/>
  <c r="J128" i="1" s="1"/>
  <c r="G128" i="1"/>
  <c r="K128" i="1" s="1"/>
  <c r="E129" i="1"/>
  <c r="D129" i="1"/>
  <c r="F129" i="1" s="1"/>
  <c r="J129" i="1" s="1"/>
  <c r="B277" i="1"/>
  <c r="I276" i="1"/>
  <c r="G129" i="1" l="1"/>
  <c r="B278" i="1"/>
  <c r="I277" i="1"/>
  <c r="I278" i="1" l="1"/>
  <c r="B279" i="1"/>
  <c r="K129" i="1"/>
  <c r="E130" i="1"/>
  <c r="D130" i="1"/>
  <c r="I279" i="1" l="1"/>
  <c r="B280" i="1"/>
  <c r="F130" i="1"/>
  <c r="J130" i="1" l="1"/>
  <c r="G130" i="1"/>
  <c r="I280" i="1"/>
  <c r="B281" i="1"/>
  <c r="I281" i="1" l="1"/>
  <c r="B282" i="1"/>
  <c r="K130" i="1"/>
  <c r="D131" i="1"/>
  <c r="F131" i="1" s="1"/>
  <c r="J131" i="1" s="1"/>
  <c r="E131" i="1"/>
  <c r="I282" i="1" l="1"/>
  <c r="B283" i="1"/>
  <c r="G131" i="1"/>
  <c r="B284" i="1" l="1"/>
  <c r="I283" i="1"/>
  <c r="K131" i="1"/>
  <c r="E132" i="1"/>
  <c r="D132" i="1"/>
  <c r="B285" i="1" l="1"/>
  <c r="I284" i="1"/>
  <c r="F132" i="1"/>
  <c r="J132" i="1" l="1"/>
  <c r="G132" i="1"/>
  <c r="I285" i="1"/>
  <c r="B286" i="1"/>
  <c r="I286" i="1" l="1"/>
  <c r="B287" i="1"/>
  <c r="K132" i="1"/>
  <c r="E133" i="1"/>
  <c r="D133" i="1"/>
  <c r="I287" i="1" l="1"/>
  <c r="B288" i="1"/>
  <c r="F133" i="1"/>
  <c r="J133" i="1" l="1"/>
  <c r="G133" i="1"/>
  <c r="I288" i="1"/>
  <c r="B289" i="1"/>
  <c r="I289" i="1" l="1"/>
  <c r="B290" i="1"/>
  <c r="K133" i="1"/>
  <c r="D134" i="1"/>
  <c r="E134" i="1"/>
  <c r="F134" i="1" l="1"/>
  <c r="J134" i="1" s="1"/>
  <c r="I290" i="1"/>
  <c r="B291" i="1"/>
  <c r="G134" i="1"/>
  <c r="B292" i="1" l="1"/>
  <c r="I291" i="1"/>
  <c r="K134" i="1"/>
  <c r="D135" i="1"/>
  <c r="E135" i="1"/>
  <c r="F135" i="1" l="1"/>
  <c r="J135" i="1" s="1"/>
  <c r="B293" i="1"/>
  <c r="I292" i="1"/>
  <c r="G135" i="1"/>
  <c r="K135" i="1" l="1"/>
  <c r="E136" i="1"/>
  <c r="D136" i="1"/>
  <c r="F136" i="1" s="1"/>
  <c r="J136" i="1" s="1"/>
  <c r="B294" i="1"/>
  <c r="I293" i="1"/>
  <c r="G136" i="1" l="1"/>
  <c r="I294" i="1"/>
  <c r="B295" i="1"/>
  <c r="I295" i="1" l="1"/>
  <c r="B296" i="1"/>
  <c r="K136" i="1"/>
  <c r="D137" i="1"/>
  <c r="F137" i="1" s="1"/>
  <c r="J137" i="1" s="1"/>
  <c r="E137" i="1"/>
  <c r="I296" i="1" l="1"/>
  <c r="B297" i="1"/>
  <c r="G137" i="1"/>
  <c r="K137" i="1" l="1"/>
  <c r="D138" i="1"/>
  <c r="E138" i="1"/>
  <c r="I297" i="1"/>
  <c r="B298" i="1"/>
  <c r="I298" i="1" l="1"/>
  <c r="B299" i="1"/>
  <c r="F138" i="1"/>
  <c r="J138" i="1" l="1"/>
  <c r="G138" i="1"/>
  <c r="B300" i="1"/>
  <c r="I299" i="1"/>
  <c r="K138" i="1" l="1"/>
  <c r="D139" i="1"/>
  <c r="E139" i="1"/>
  <c r="B301" i="1"/>
  <c r="I300" i="1"/>
  <c r="F139" i="1" l="1"/>
  <c r="J139" i="1" s="1"/>
  <c r="G139" i="1"/>
  <c r="I301" i="1"/>
  <c r="B302" i="1"/>
  <c r="I302" i="1" l="1"/>
  <c r="B303" i="1"/>
  <c r="K139" i="1"/>
  <c r="E140" i="1"/>
  <c r="D140" i="1"/>
  <c r="I303" i="1" l="1"/>
  <c r="B304" i="1"/>
  <c r="F140" i="1"/>
  <c r="J140" i="1" l="1"/>
  <c r="G140" i="1"/>
  <c r="I304" i="1"/>
  <c r="B305" i="1"/>
  <c r="K140" i="1" l="1"/>
  <c r="D141" i="1"/>
  <c r="F141" i="1" s="1"/>
  <c r="J141" i="1" s="1"/>
  <c r="E141" i="1"/>
  <c r="I305" i="1"/>
  <c r="B306" i="1"/>
  <c r="G141" i="1" l="1"/>
  <c r="I306" i="1"/>
  <c r="B307" i="1"/>
  <c r="B308" i="1" l="1"/>
  <c r="I307" i="1"/>
  <c r="K141" i="1"/>
  <c r="D142" i="1"/>
  <c r="E142" i="1"/>
  <c r="F142" i="1" l="1"/>
  <c r="J142" i="1" s="1"/>
  <c r="G142" i="1"/>
  <c r="B309" i="1"/>
  <c r="I308" i="1"/>
  <c r="B310" i="1" l="1"/>
  <c r="I309" i="1"/>
  <c r="K142" i="1"/>
  <c r="E143" i="1"/>
  <c r="D143" i="1"/>
  <c r="I310" i="1" l="1"/>
  <c r="B311" i="1"/>
  <c r="F143" i="1"/>
  <c r="J143" i="1" l="1"/>
  <c r="G143" i="1"/>
  <c r="I311" i="1"/>
  <c r="B312" i="1"/>
  <c r="I312" i="1" l="1"/>
  <c r="B313" i="1"/>
  <c r="K143" i="1"/>
  <c r="E144" i="1"/>
  <c r="D144" i="1"/>
  <c r="I313" i="1" l="1"/>
  <c r="B314" i="1"/>
  <c r="F144" i="1"/>
  <c r="I314" i="1" l="1"/>
  <c r="B315" i="1"/>
  <c r="J144" i="1"/>
  <c r="G144" i="1"/>
  <c r="B316" i="1" l="1"/>
  <c r="I315" i="1"/>
  <c r="K144" i="1"/>
  <c r="E145" i="1"/>
  <c r="D145" i="1"/>
  <c r="B317" i="1" l="1"/>
  <c r="I316" i="1"/>
  <c r="F145" i="1"/>
  <c r="J145" i="1" l="1"/>
  <c r="G145" i="1"/>
  <c r="I317" i="1"/>
  <c r="B318" i="1"/>
  <c r="I318" i="1" l="1"/>
  <c r="B319" i="1"/>
  <c r="K145" i="1"/>
  <c r="D146" i="1"/>
  <c r="F146" i="1" s="1"/>
  <c r="J146" i="1" s="1"/>
  <c r="E146" i="1"/>
  <c r="G146" i="1" l="1"/>
  <c r="I319" i="1"/>
  <c r="B320" i="1"/>
  <c r="I320" i="1" l="1"/>
  <c r="B321" i="1"/>
  <c r="K146" i="1"/>
  <c r="D147" i="1"/>
  <c r="E147" i="1"/>
  <c r="F147" i="1" l="1"/>
  <c r="J147" i="1" s="1"/>
  <c r="I321" i="1"/>
  <c r="B322" i="1"/>
  <c r="G147" i="1"/>
  <c r="K147" i="1" l="1"/>
  <c r="D148" i="1"/>
  <c r="F148" i="1" s="1"/>
  <c r="J148" i="1" s="1"/>
  <c r="E148" i="1"/>
  <c r="I322" i="1"/>
  <c r="B323" i="1"/>
  <c r="G148" i="1" l="1"/>
  <c r="B324" i="1"/>
  <c r="I323" i="1"/>
  <c r="B325" i="1" l="1"/>
  <c r="I324" i="1"/>
  <c r="K148" i="1"/>
  <c r="E149" i="1"/>
  <c r="D149" i="1"/>
  <c r="B326" i="1" l="1"/>
  <c r="I325" i="1"/>
  <c r="F149" i="1"/>
  <c r="J149" i="1" l="1"/>
  <c r="G149" i="1"/>
  <c r="I326" i="1"/>
  <c r="B327" i="1"/>
  <c r="I327" i="1" l="1"/>
  <c r="B328" i="1"/>
  <c r="K149" i="1"/>
  <c r="E150" i="1"/>
  <c r="D150" i="1"/>
  <c r="I328" i="1" l="1"/>
  <c r="B329" i="1"/>
  <c r="F150" i="1"/>
  <c r="J150" i="1" l="1"/>
  <c r="G150" i="1"/>
  <c r="I329" i="1"/>
  <c r="B330" i="1"/>
  <c r="I330" i="1" l="1"/>
  <c r="B331" i="1"/>
  <c r="K150" i="1"/>
  <c r="E151" i="1"/>
  <c r="D151" i="1"/>
  <c r="B332" i="1" l="1"/>
  <c r="I331" i="1"/>
  <c r="F151" i="1"/>
  <c r="J151" i="1" l="1"/>
  <c r="G151" i="1"/>
  <c r="B333" i="1"/>
  <c r="I332" i="1"/>
  <c r="I333" i="1" l="1"/>
  <c r="B334" i="1"/>
  <c r="K151" i="1"/>
  <c r="E152" i="1"/>
  <c r="D152" i="1"/>
  <c r="I334" i="1" l="1"/>
  <c r="B335" i="1"/>
  <c r="F152" i="1"/>
  <c r="J152" i="1" l="1"/>
  <c r="G152" i="1"/>
  <c r="I335" i="1"/>
  <c r="B336" i="1"/>
  <c r="I336" i="1" l="1"/>
  <c r="B337" i="1"/>
  <c r="K152" i="1"/>
  <c r="E153" i="1"/>
  <c r="D153" i="1"/>
  <c r="F153" i="1" s="1"/>
  <c r="J153" i="1" s="1"/>
  <c r="G153" i="1" l="1"/>
  <c r="I337" i="1"/>
  <c r="B338" i="1"/>
  <c r="I338" i="1" l="1"/>
  <c r="B339" i="1"/>
  <c r="K153" i="1"/>
  <c r="D154" i="1"/>
  <c r="F154" i="1" s="1"/>
  <c r="J154" i="1" s="1"/>
  <c r="E154" i="1"/>
  <c r="G154" i="1" l="1"/>
  <c r="B340" i="1"/>
  <c r="I339" i="1"/>
  <c r="I340" i="1" l="1"/>
  <c r="B341" i="1"/>
  <c r="K154" i="1"/>
  <c r="D155" i="1"/>
  <c r="E155" i="1"/>
  <c r="F155" i="1" l="1"/>
  <c r="J155" i="1" s="1"/>
  <c r="I341" i="1"/>
  <c r="B342" i="1"/>
  <c r="G155" i="1"/>
  <c r="K155" i="1" l="1"/>
  <c r="E156" i="1"/>
  <c r="D156" i="1"/>
  <c r="F156" i="1" s="1"/>
  <c r="J156" i="1" s="1"/>
  <c r="I342" i="1"/>
  <c r="B343" i="1"/>
  <c r="G156" i="1" l="1"/>
  <c r="B344" i="1"/>
  <c r="I343" i="1"/>
  <c r="K156" i="1" l="1"/>
  <c r="E157" i="1"/>
  <c r="D157" i="1"/>
  <c r="F157" i="1" s="1"/>
  <c r="J157" i="1" s="1"/>
  <c r="B345" i="1"/>
  <c r="I344" i="1"/>
  <c r="G157" i="1" l="1"/>
  <c r="B346" i="1"/>
  <c r="I345" i="1"/>
  <c r="I346" i="1" l="1"/>
  <c r="B347" i="1"/>
  <c r="K157" i="1"/>
  <c r="E158" i="1"/>
  <c r="D158" i="1"/>
  <c r="I347" i="1" l="1"/>
  <c r="B348" i="1"/>
  <c r="F158" i="1"/>
  <c r="J158" i="1" l="1"/>
  <c r="G158" i="1"/>
  <c r="I348" i="1"/>
  <c r="B349" i="1"/>
  <c r="I349" i="1" l="1"/>
  <c r="B350" i="1"/>
  <c r="K158" i="1"/>
  <c r="D159" i="1"/>
  <c r="E159" i="1"/>
  <c r="F159" i="1" l="1"/>
  <c r="J159" i="1" s="1"/>
  <c r="B351" i="1"/>
  <c r="I350" i="1"/>
  <c r="G159" i="1"/>
  <c r="K159" i="1" l="1"/>
  <c r="D160" i="1"/>
  <c r="E160" i="1"/>
  <c r="I351" i="1"/>
  <c r="B352" i="1"/>
  <c r="F160" i="1" l="1"/>
  <c r="J160" i="1" s="1"/>
  <c r="G160" i="1"/>
  <c r="I352" i="1"/>
  <c r="B353" i="1"/>
  <c r="I353" i="1" l="1"/>
  <c r="B354" i="1"/>
  <c r="K160" i="1"/>
  <c r="D161" i="1"/>
  <c r="F161" i="1" s="1"/>
  <c r="J161" i="1" s="1"/>
  <c r="E161" i="1"/>
  <c r="B355" i="1" l="1"/>
  <c r="I354" i="1"/>
  <c r="G161" i="1"/>
  <c r="K161" i="1" l="1"/>
  <c r="D162" i="1"/>
  <c r="F162" i="1" s="1"/>
  <c r="J162" i="1" s="1"/>
  <c r="E162" i="1"/>
  <c r="B356" i="1"/>
  <c r="I355" i="1"/>
  <c r="I356" i="1" l="1"/>
  <c r="B357" i="1"/>
  <c r="G162" i="1"/>
  <c r="K162" i="1" l="1"/>
  <c r="E163" i="1"/>
  <c r="D163" i="1"/>
  <c r="F163" i="1" s="1"/>
  <c r="J163" i="1" s="1"/>
  <c r="B358" i="1"/>
  <c r="I357" i="1"/>
  <c r="I358" i="1" l="1"/>
  <c r="B359" i="1"/>
  <c r="G163" i="1"/>
  <c r="K163" i="1" l="1"/>
  <c r="E164" i="1"/>
  <c r="D164" i="1"/>
  <c r="F164" i="1" s="1"/>
  <c r="J164" i="1" s="1"/>
  <c r="B360" i="1"/>
  <c r="I359" i="1"/>
  <c r="B361" i="1" l="1"/>
  <c r="I360" i="1"/>
  <c r="G164" i="1"/>
  <c r="I361" i="1" l="1"/>
  <c r="B362" i="1"/>
  <c r="K164" i="1"/>
  <c r="E165" i="1"/>
  <c r="D165" i="1"/>
  <c r="I362" i="1" l="1"/>
  <c r="B363" i="1"/>
  <c r="F165" i="1"/>
  <c r="J165" i="1" l="1"/>
  <c r="G165" i="1"/>
  <c r="I363" i="1"/>
  <c r="B364" i="1"/>
  <c r="I364" i="1" l="1"/>
  <c r="B365" i="1"/>
  <c r="K165" i="1"/>
  <c r="D166" i="1"/>
  <c r="F166" i="1" s="1"/>
  <c r="J166" i="1" s="1"/>
  <c r="E166" i="1"/>
  <c r="I365" i="1" l="1"/>
  <c r="B366" i="1"/>
  <c r="G166" i="1"/>
  <c r="B367" i="1" l="1"/>
  <c r="I366" i="1"/>
  <c r="K166" i="1"/>
  <c r="D167" i="1"/>
  <c r="E167" i="1"/>
  <c r="F167" i="1" l="1"/>
  <c r="J167" i="1" s="1"/>
  <c r="G167" i="1"/>
  <c r="B368" i="1"/>
  <c r="I367" i="1"/>
  <c r="K167" i="1" l="1"/>
  <c r="E168" i="1"/>
  <c r="D168" i="1"/>
  <c r="F168" i="1" l="1"/>
  <c r="J168" i="1" l="1"/>
  <c r="G168" i="1"/>
  <c r="K168" i="1" l="1"/>
  <c r="E169" i="1"/>
  <c r="D169" i="1"/>
  <c r="F169" i="1" s="1"/>
  <c r="J169" i="1" s="1"/>
  <c r="G169" i="1" l="1"/>
  <c r="K169" i="1" l="1"/>
  <c r="D170" i="1"/>
  <c r="F170" i="1" s="1"/>
  <c r="J170" i="1" s="1"/>
  <c r="E170" i="1"/>
  <c r="G170" i="1" l="1"/>
  <c r="K170" i="1" l="1"/>
  <c r="E171" i="1"/>
  <c r="D171" i="1"/>
  <c r="F171" i="1" s="1"/>
  <c r="J171" i="1" s="1"/>
  <c r="G171" i="1" l="1"/>
  <c r="K171" i="1" l="1"/>
  <c r="E172" i="1"/>
  <c r="D172" i="1"/>
  <c r="F172" i="1" s="1"/>
  <c r="J172" i="1" s="1"/>
  <c r="G172" i="1" l="1"/>
  <c r="K172" i="1" l="1"/>
  <c r="E173" i="1"/>
  <c r="D173" i="1"/>
  <c r="F173" i="1" s="1"/>
  <c r="J173" i="1" s="1"/>
  <c r="G173" i="1" l="1"/>
  <c r="K173" i="1" l="1"/>
  <c r="D174" i="1"/>
  <c r="E174" i="1"/>
  <c r="F174" i="1" l="1"/>
  <c r="J174" i="1" l="1"/>
  <c r="G174" i="1"/>
  <c r="K174" i="1" l="1"/>
  <c r="D175" i="1"/>
  <c r="E175" i="1"/>
  <c r="F175" i="1" l="1"/>
  <c r="J175" i="1" s="1"/>
  <c r="G175" i="1"/>
  <c r="K175" i="1" l="1"/>
  <c r="D176" i="1"/>
  <c r="E176" i="1"/>
  <c r="F176" i="1" l="1"/>
  <c r="J176" i="1" l="1"/>
  <c r="G176" i="1"/>
  <c r="K176" i="1" l="1"/>
  <c r="E177" i="1"/>
  <c r="D177" i="1"/>
  <c r="F177" i="1" s="1"/>
  <c r="J177" i="1" s="1"/>
  <c r="G177" i="1" l="1"/>
  <c r="K177" i="1" s="1"/>
  <c r="D178" i="1"/>
  <c r="F178" i="1" s="1"/>
  <c r="J178" i="1" s="1"/>
  <c r="E178" i="1"/>
  <c r="G178" i="1" l="1"/>
  <c r="K178" i="1" l="1"/>
  <c r="D179" i="1"/>
  <c r="E179" i="1"/>
  <c r="F179" i="1" l="1"/>
  <c r="J179" i="1" l="1"/>
  <c r="G179" i="1"/>
  <c r="K179" i="1" l="1"/>
  <c r="D180" i="1"/>
  <c r="F180" i="1" s="1"/>
  <c r="J180" i="1" s="1"/>
  <c r="E180" i="1"/>
  <c r="G180" i="1" l="1"/>
  <c r="K180" i="1" l="1"/>
  <c r="E181" i="1"/>
  <c r="D181" i="1"/>
  <c r="F181" i="1" s="1"/>
  <c r="J181" i="1" s="1"/>
  <c r="G181" i="1" l="1"/>
  <c r="K181" i="1" l="1"/>
  <c r="D182" i="1"/>
  <c r="F182" i="1" s="1"/>
  <c r="J182" i="1" s="1"/>
  <c r="E182" i="1"/>
  <c r="G182" i="1" l="1"/>
  <c r="K182" i="1" l="1"/>
  <c r="D183" i="1"/>
  <c r="F183" i="1" s="1"/>
  <c r="J183" i="1" s="1"/>
  <c r="E183" i="1"/>
  <c r="G183" i="1" l="1"/>
  <c r="K183" i="1" l="1"/>
  <c r="E184" i="1"/>
  <c r="D184" i="1"/>
  <c r="F184" i="1" s="1"/>
  <c r="J184" i="1" s="1"/>
  <c r="G184" i="1" l="1"/>
  <c r="K184" i="1"/>
  <c r="E185" i="1"/>
  <c r="D185" i="1"/>
  <c r="F185" i="1" s="1"/>
  <c r="J185" i="1" s="1"/>
  <c r="G185" i="1" l="1"/>
  <c r="K185" i="1" l="1"/>
  <c r="D186" i="1"/>
  <c r="F186" i="1" s="1"/>
  <c r="J186" i="1" s="1"/>
  <c r="E186" i="1"/>
  <c r="G186" i="1" l="1"/>
  <c r="K186" i="1" l="1"/>
  <c r="D187" i="1"/>
  <c r="F187" i="1" s="1"/>
  <c r="J187" i="1" s="1"/>
  <c r="E187" i="1"/>
  <c r="G187" i="1" l="1"/>
  <c r="K187" i="1" l="1"/>
  <c r="E188" i="1"/>
  <c r="D188" i="1"/>
  <c r="F188" i="1" s="1"/>
  <c r="J188" i="1" s="1"/>
  <c r="G188" i="1" l="1"/>
  <c r="K188" i="1" l="1"/>
  <c r="D189" i="1"/>
  <c r="E189" i="1"/>
  <c r="F189" i="1" l="1"/>
  <c r="J189" i="1" l="1"/>
  <c r="G189" i="1"/>
  <c r="K189" i="1" l="1"/>
  <c r="D190" i="1"/>
  <c r="F190" i="1" s="1"/>
  <c r="J190" i="1" s="1"/>
  <c r="E190" i="1"/>
  <c r="G190" i="1" l="1"/>
  <c r="K190" i="1" l="1"/>
  <c r="D191" i="1"/>
  <c r="F191" i="1" s="1"/>
  <c r="J191" i="1" s="1"/>
  <c r="E191" i="1"/>
  <c r="G191" i="1" l="1"/>
  <c r="K191" i="1" l="1"/>
  <c r="E192" i="1"/>
  <c r="D192" i="1"/>
  <c r="F192" i="1" s="1"/>
  <c r="J192" i="1" s="1"/>
  <c r="G192" i="1" l="1"/>
  <c r="K192" i="1" l="1"/>
  <c r="D193" i="1"/>
  <c r="E193" i="1"/>
  <c r="F193" i="1" l="1"/>
  <c r="J193" i="1" s="1"/>
  <c r="G193" i="1"/>
  <c r="K193" i="1" l="1"/>
  <c r="D194" i="1"/>
  <c r="E194" i="1"/>
  <c r="F194" i="1" l="1"/>
  <c r="J194" i="1" s="1"/>
  <c r="G194" i="1"/>
  <c r="K194" i="1" l="1"/>
  <c r="D195" i="1"/>
  <c r="F195" i="1" s="1"/>
  <c r="J195" i="1" s="1"/>
  <c r="E195" i="1"/>
  <c r="G195" i="1" l="1"/>
  <c r="K195" i="1" l="1"/>
  <c r="D196" i="1"/>
  <c r="F196" i="1" s="1"/>
  <c r="J196" i="1" s="1"/>
  <c r="E196" i="1"/>
  <c r="G196" i="1" l="1"/>
  <c r="K196" i="1" l="1"/>
  <c r="D197" i="1"/>
  <c r="F197" i="1" s="1"/>
  <c r="J197" i="1" s="1"/>
  <c r="E197" i="1"/>
  <c r="G197" i="1" l="1"/>
  <c r="K197" i="1" l="1"/>
  <c r="D198" i="1"/>
  <c r="E198" i="1"/>
  <c r="F198" i="1" l="1"/>
  <c r="J198" i="1" l="1"/>
  <c r="G198" i="1"/>
  <c r="K198" i="1" l="1"/>
  <c r="E199" i="1"/>
  <c r="D199" i="1"/>
  <c r="F199" i="1" s="1"/>
  <c r="J199" i="1" s="1"/>
  <c r="G199" i="1" l="1"/>
  <c r="K199" i="1" l="1"/>
  <c r="D200" i="1"/>
  <c r="E200" i="1"/>
  <c r="F200" i="1" l="1"/>
  <c r="J200" i="1" s="1"/>
  <c r="G200" i="1"/>
  <c r="K200" i="1" l="1"/>
  <c r="D201" i="1"/>
  <c r="E201" i="1"/>
  <c r="F201" i="1" l="1"/>
  <c r="J201" i="1" l="1"/>
  <c r="G201" i="1"/>
  <c r="K201" i="1" l="1"/>
  <c r="D202" i="1"/>
  <c r="F202" i="1" s="1"/>
  <c r="E202" i="1"/>
  <c r="J202" i="1" l="1"/>
  <c r="G202" i="1"/>
  <c r="E203" i="1" l="1"/>
  <c r="D203" i="1"/>
  <c r="F203" i="1" s="1"/>
  <c r="K202" i="1"/>
  <c r="J203" i="1" l="1"/>
  <c r="G203" i="1"/>
  <c r="K203" i="1" l="1"/>
  <c r="D204" i="1"/>
  <c r="F204" i="1" s="1"/>
  <c r="E204" i="1"/>
  <c r="J204" i="1" l="1"/>
  <c r="G204" i="1"/>
  <c r="K204" i="1" l="1"/>
  <c r="D205" i="1"/>
  <c r="F205" i="1" s="1"/>
  <c r="E205" i="1"/>
  <c r="J205" i="1" l="1"/>
  <c r="G205" i="1"/>
  <c r="K205" i="1" l="1"/>
  <c r="D206" i="1"/>
  <c r="F206" i="1" s="1"/>
  <c r="J206" i="1" s="1"/>
  <c r="E206" i="1"/>
  <c r="G206" i="1" l="1"/>
  <c r="E207" i="1"/>
  <c r="K206" i="1"/>
  <c r="D207" i="1"/>
  <c r="F207" i="1" s="1"/>
  <c r="J207" i="1" s="1"/>
  <c r="G207" i="1" l="1"/>
  <c r="D208" i="1" l="1"/>
  <c r="K207" i="1"/>
  <c r="E208" i="1"/>
  <c r="F208" i="1" l="1"/>
  <c r="J208" i="1" l="1"/>
  <c r="G208" i="1"/>
  <c r="D209" i="1" l="1"/>
  <c r="K208" i="1"/>
  <c r="E209" i="1"/>
  <c r="F209" i="1" l="1"/>
  <c r="J209" i="1" l="1"/>
  <c r="G209" i="1"/>
  <c r="D210" i="1" l="1"/>
  <c r="K209" i="1"/>
  <c r="E210" i="1"/>
  <c r="F210" i="1" l="1"/>
  <c r="J210" i="1" l="1"/>
  <c r="G210" i="1"/>
  <c r="K210" i="1" l="1"/>
  <c r="E211" i="1"/>
  <c r="D211" i="1"/>
  <c r="F211" i="1" s="1"/>
  <c r="J211" i="1" s="1"/>
  <c r="G211" i="1" l="1"/>
  <c r="D212" i="1" l="1"/>
  <c r="K211" i="1"/>
  <c r="E212" i="1"/>
  <c r="F212" i="1" l="1"/>
  <c r="J212" i="1" l="1"/>
  <c r="G212" i="1"/>
  <c r="D213" i="1" l="1"/>
  <c r="K212" i="1"/>
  <c r="E213" i="1"/>
  <c r="F213" i="1" l="1"/>
  <c r="J213" i="1" l="1"/>
  <c r="G213" i="1"/>
  <c r="D214" i="1" l="1"/>
  <c r="K213" i="1"/>
  <c r="E214" i="1"/>
  <c r="F214" i="1" l="1"/>
  <c r="J214" i="1" l="1"/>
  <c r="G214" i="1"/>
  <c r="E215" i="1" l="1"/>
  <c r="K214" i="1"/>
  <c r="D215" i="1"/>
  <c r="F215" i="1" s="1"/>
  <c r="J215" i="1" s="1"/>
  <c r="G215" i="1" l="1"/>
  <c r="K215" i="1" l="1"/>
  <c r="E216" i="1"/>
  <c r="D216" i="1"/>
  <c r="F216" i="1" s="1"/>
  <c r="J216" i="1" s="1"/>
  <c r="G216" i="1" l="1"/>
  <c r="D217" i="1" l="1"/>
  <c r="K216" i="1"/>
  <c r="E217" i="1"/>
  <c r="F217" i="1" l="1"/>
  <c r="J217" i="1" l="1"/>
  <c r="G217" i="1"/>
  <c r="E218" i="1" l="1"/>
  <c r="K217" i="1"/>
  <c r="D218" i="1"/>
  <c r="F218" i="1" s="1"/>
  <c r="J218" i="1" s="1"/>
  <c r="G218" i="1" l="1"/>
  <c r="E219" i="1" l="1"/>
  <c r="K218" i="1"/>
  <c r="D219" i="1"/>
  <c r="F219" i="1" s="1"/>
  <c r="J219" i="1" s="1"/>
  <c r="G219" i="1" l="1"/>
  <c r="D220" i="1" l="1"/>
  <c r="K219" i="1"/>
  <c r="E220" i="1"/>
  <c r="F220" i="1" l="1"/>
  <c r="J220" i="1" l="1"/>
  <c r="G220" i="1"/>
  <c r="D221" i="1" l="1"/>
  <c r="K220" i="1"/>
  <c r="E221" i="1"/>
  <c r="F221" i="1" l="1"/>
  <c r="J221" i="1" l="1"/>
  <c r="G221" i="1"/>
  <c r="E222" i="1" l="1"/>
  <c r="K221" i="1"/>
  <c r="D222" i="1"/>
  <c r="F222" i="1" s="1"/>
  <c r="J222" i="1" s="1"/>
  <c r="G222" i="1" l="1"/>
  <c r="K222" i="1" l="1"/>
  <c r="E223" i="1"/>
  <c r="D223" i="1"/>
  <c r="F223" i="1" s="1"/>
  <c r="J223" i="1" s="1"/>
  <c r="G223" i="1" l="1"/>
  <c r="E224" i="1" l="1"/>
  <c r="K223" i="1"/>
  <c r="D224" i="1"/>
  <c r="F224" i="1" s="1"/>
  <c r="J224" i="1" s="1"/>
  <c r="G224" i="1" l="1"/>
  <c r="E225" i="1" l="1"/>
  <c r="K224" i="1"/>
  <c r="D225" i="1"/>
  <c r="F225" i="1" s="1"/>
  <c r="J225" i="1" s="1"/>
  <c r="G225" i="1" l="1"/>
  <c r="K225" i="1" l="1"/>
  <c r="E226" i="1"/>
  <c r="D226" i="1"/>
  <c r="F226" i="1" s="1"/>
  <c r="J226" i="1" s="1"/>
  <c r="G226" i="1" l="1"/>
  <c r="D227" i="1" l="1"/>
  <c r="K226" i="1"/>
  <c r="E227" i="1"/>
  <c r="F227" i="1" l="1"/>
  <c r="J227" i="1" l="1"/>
  <c r="G227" i="1"/>
  <c r="K227" i="1" l="1"/>
  <c r="D228" i="1"/>
  <c r="F228" i="1" s="1"/>
  <c r="J228" i="1" s="1"/>
  <c r="E228" i="1"/>
  <c r="G228" i="1" l="1"/>
  <c r="D229" i="1"/>
  <c r="F229" i="1" s="1"/>
  <c r="J229" i="1" s="1"/>
  <c r="K228" i="1"/>
  <c r="E229" i="1"/>
  <c r="G229" i="1" l="1"/>
  <c r="E230" i="1"/>
  <c r="K229" i="1"/>
  <c r="D230" i="1"/>
  <c r="F230" i="1" s="1"/>
  <c r="J230" i="1" s="1"/>
  <c r="G230" i="1" l="1"/>
  <c r="E231" i="1" l="1"/>
  <c r="K230" i="1"/>
  <c r="D231" i="1"/>
  <c r="F231" i="1" s="1"/>
  <c r="J231" i="1" s="1"/>
  <c r="G231" i="1" l="1"/>
  <c r="E232" i="1" l="1"/>
  <c r="K231" i="1"/>
  <c r="D232" i="1"/>
  <c r="F232" i="1" s="1"/>
  <c r="J232" i="1" s="1"/>
  <c r="G232" i="1" l="1"/>
  <c r="K232" i="1" l="1"/>
  <c r="D233" i="1"/>
  <c r="E233" i="1"/>
  <c r="F233" i="1" l="1"/>
  <c r="J233" i="1" l="1"/>
  <c r="G233" i="1"/>
  <c r="D234" i="1" l="1"/>
  <c r="E234" i="1"/>
  <c r="K233" i="1"/>
  <c r="F234" i="1" l="1"/>
  <c r="J234" i="1" l="1"/>
  <c r="G234" i="1"/>
  <c r="K234" i="1" l="1"/>
  <c r="E235" i="1"/>
  <c r="D235" i="1"/>
  <c r="F235" i="1" s="1"/>
  <c r="J235" i="1" l="1"/>
  <c r="G235" i="1"/>
  <c r="K235" i="1" l="1"/>
  <c r="D236" i="1"/>
  <c r="E236" i="1"/>
  <c r="F236" i="1" l="1"/>
  <c r="J236" i="1" l="1"/>
  <c r="G236" i="1"/>
  <c r="K236" i="1" l="1"/>
  <c r="E237" i="1"/>
  <c r="D237" i="1"/>
  <c r="F237" i="1" s="1"/>
  <c r="J237" i="1" s="1"/>
  <c r="G237" i="1" l="1"/>
  <c r="K237" i="1" l="1"/>
  <c r="E238" i="1"/>
  <c r="D238" i="1"/>
  <c r="F238" i="1" s="1"/>
  <c r="J238" i="1" s="1"/>
  <c r="G238" i="1" l="1"/>
  <c r="D239" i="1" l="1"/>
  <c r="K238" i="1"/>
  <c r="E239" i="1"/>
  <c r="F239" i="1" l="1"/>
  <c r="J239" i="1" l="1"/>
  <c r="G239" i="1"/>
  <c r="E240" i="1" l="1"/>
  <c r="D240" i="1"/>
  <c r="F240" i="1" s="1"/>
  <c r="J240" i="1" s="1"/>
  <c r="K239" i="1"/>
  <c r="G240" i="1" l="1"/>
  <c r="D241" i="1" l="1"/>
  <c r="F241" i="1" s="1"/>
  <c r="J241" i="1" s="1"/>
  <c r="E241" i="1"/>
  <c r="K240" i="1"/>
  <c r="G241" i="1"/>
  <c r="K241" i="1" l="1"/>
  <c r="D242" i="1"/>
  <c r="F242" i="1" s="1"/>
  <c r="J242" i="1" s="1"/>
  <c r="E242" i="1"/>
  <c r="G242" i="1"/>
  <c r="K242" i="1" l="1"/>
  <c r="D243" i="1"/>
  <c r="F243" i="1" s="1"/>
  <c r="J243" i="1" s="1"/>
  <c r="E243" i="1"/>
  <c r="G243" i="1"/>
  <c r="D244" i="1" l="1"/>
  <c r="K243" i="1"/>
  <c r="E244" i="1"/>
  <c r="F244" i="1" l="1"/>
  <c r="J244" i="1" l="1"/>
  <c r="G244" i="1"/>
  <c r="E245" i="1" l="1"/>
  <c r="D245" i="1"/>
  <c r="F245" i="1" s="1"/>
  <c r="J245" i="1" s="1"/>
  <c r="K244" i="1"/>
  <c r="G245" i="1" l="1"/>
  <c r="K245" i="1" l="1"/>
  <c r="E246" i="1"/>
  <c r="D246" i="1"/>
  <c r="F246" i="1" s="1"/>
  <c r="G246" i="1" l="1"/>
  <c r="J246" i="1"/>
  <c r="K246" i="1" l="1"/>
  <c r="E247" i="1"/>
  <c r="D247" i="1"/>
  <c r="F247" i="1" s="1"/>
  <c r="J247" i="1" l="1"/>
  <c r="G247" i="1"/>
  <c r="K247" i="1" l="1"/>
  <c r="D248" i="1"/>
  <c r="E248" i="1"/>
  <c r="F248" i="1" l="1"/>
  <c r="J248" i="1" l="1"/>
  <c r="G248" i="1"/>
  <c r="D249" i="1" l="1"/>
  <c r="F249" i="1" s="1"/>
  <c r="J249" i="1" s="1"/>
  <c r="K248" i="1"/>
  <c r="E249" i="1"/>
  <c r="G249" i="1" l="1"/>
  <c r="D250" i="1" l="1"/>
  <c r="F250" i="1" s="1"/>
  <c r="K249" i="1"/>
  <c r="E250" i="1"/>
  <c r="J250" i="1" l="1"/>
  <c r="G250" i="1"/>
  <c r="K250" i="1" l="1"/>
  <c r="D251" i="1"/>
  <c r="F251" i="1" s="1"/>
  <c r="E251" i="1"/>
  <c r="J251" i="1" l="1"/>
  <c r="G251" i="1"/>
  <c r="E252" i="1" l="1"/>
  <c r="K251" i="1"/>
  <c r="D252" i="1"/>
  <c r="F252" i="1" s="1"/>
  <c r="J252" i="1" s="1"/>
  <c r="G252" i="1" l="1"/>
  <c r="K252" i="1"/>
  <c r="E253" i="1"/>
  <c r="D253" i="1"/>
  <c r="F253" i="1" s="1"/>
  <c r="J253" i="1" s="1"/>
  <c r="G253" i="1" l="1"/>
  <c r="K253" i="1" l="1"/>
  <c r="D254" i="1"/>
  <c r="E254" i="1"/>
  <c r="F254" i="1" l="1"/>
  <c r="J254" i="1" s="1"/>
  <c r="G254" i="1"/>
  <c r="K254" i="1" s="1"/>
  <c r="D255" i="1"/>
  <c r="E255" i="1"/>
  <c r="F255" i="1" l="1"/>
  <c r="J255" i="1" s="1"/>
  <c r="G255" i="1"/>
  <c r="K255" i="1" l="1"/>
  <c r="D256" i="1"/>
  <c r="F256" i="1" s="1"/>
  <c r="J256" i="1" s="1"/>
  <c r="E256" i="1"/>
  <c r="G256" i="1" l="1"/>
  <c r="K256" i="1" l="1"/>
  <c r="D257" i="1"/>
  <c r="E257" i="1"/>
  <c r="F257" i="1" l="1"/>
  <c r="J257" i="1" l="1"/>
  <c r="G257" i="1"/>
  <c r="K257" i="1" l="1"/>
  <c r="E258" i="1"/>
  <c r="D258" i="1"/>
  <c r="F258" i="1" s="1"/>
  <c r="J258" i="1" s="1"/>
  <c r="G258" i="1" l="1"/>
  <c r="K258" i="1" l="1"/>
  <c r="E259" i="1"/>
  <c r="D259" i="1"/>
  <c r="F259" i="1" s="1"/>
  <c r="J259" i="1" s="1"/>
  <c r="G259" i="1" l="1"/>
  <c r="K259" i="1" l="1"/>
  <c r="E260" i="1"/>
  <c r="D260" i="1"/>
  <c r="F260" i="1" s="1"/>
  <c r="J260" i="1" s="1"/>
  <c r="G260" i="1" l="1"/>
  <c r="K260" i="1" l="1"/>
  <c r="D261" i="1"/>
  <c r="E261" i="1"/>
  <c r="F261" i="1" l="1"/>
  <c r="J261" i="1" s="1"/>
  <c r="G261" i="1"/>
  <c r="K261" i="1" l="1"/>
  <c r="E262" i="1"/>
  <c r="D262" i="1"/>
  <c r="F262" i="1" s="1"/>
  <c r="J262" i="1" s="1"/>
  <c r="G262" i="1" l="1"/>
  <c r="K262" i="1" l="1"/>
  <c r="E263" i="1"/>
  <c r="D263" i="1"/>
  <c r="F263" i="1" s="1"/>
  <c r="J263" i="1" s="1"/>
  <c r="G263" i="1" l="1"/>
  <c r="K263" i="1" l="1"/>
  <c r="D264" i="1"/>
  <c r="F264" i="1" s="1"/>
  <c r="J264" i="1" s="1"/>
  <c r="E264" i="1"/>
  <c r="G264" i="1" l="1"/>
  <c r="K264" i="1" l="1"/>
  <c r="D265" i="1"/>
  <c r="E265" i="1"/>
  <c r="F265" i="1" l="1"/>
  <c r="J265" i="1" l="1"/>
  <c r="G265" i="1"/>
  <c r="K265" i="1" l="1"/>
  <c r="E266" i="1"/>
  <c r="D266" i="1"/>
  <c r="F266" i="1" s="1"/>
  <c r="J266" i="1" s="1"/>
  <c r="G266" i="1" l="1"/>
  <c r="K266" i="1"/>
  <c r="E267" i="1"/>
  <c r="D267" i="1"/>
  <c r="F267" i="1" l="1"/>
  <c r="J267" i="1" l="1"/>
  <c r="G267" i="1"/>
  <c r="K267" i="1" l="1"/>
  <c r="D268" i="1"/>
  <c r="E268" i="1"/>
  <c r="F268" i="1" l="1"/>
  <c r="J268" i="1" s="1"/>
  <c r="G268" i="1"/>
  <c r="K268" i="1" l="1"/>
  <c r="D269" i="1"/>
  <c r="F269" i="1" s="1"/>
  <c r="J269" i="1" s="1"/>
  <c r="E269" i="1"/>
  <c r="G269" i="1" l="1"/>
  <c r="K269" i="1" l="1"/>
  <c r="D270" i="1"/>
  <c r="F270" i="1" s="1"/>
  <c r="J270" i="1" s="1"/>
  <c r="E270" i="1"/>
  <c r="G270" i="1" l="1"/>
  <c r="K270" i="1" l="1"/>
  <c r="D271" i="1"/>
  <c r="E271" i="1"/>
  <c r="F271" i="1" l="1"/>
  <c r="J271" i="1" l="1"/>
  <c r="G271" i="1"/>
  <c r="K271" i="1" l="1"/>
  <c r="E272" i="1"/>
  <c r="D272" i="1"/>
  <c r="F272" i="1" l="1"/>
  <c r="J272" i="1" l="1"/>
  <c r="G272" i="1"/>
  <c r="K272" i="1" l="1"/>
  <c r="D273" i="1"/>
  <c r="E273" i="1"/>
  <c r="F273" i="1" l="1"/>
  <c r="J273" i="1" l="1"/>
  <c r="G273" i="1"/>
  <c r="K273" i="1" l="1"/>
  <c r="E274" i="1"/>
  <c r="D274" i="1"/>
  <c r="F274" i="1" l="1"/>
  <c r="J274" i="1" l="1"/>
  <c r="G274" i="1"/>
  <c r="K274" i="1" l="1"/>
  <c r="E275" i="1"/>
  <c r="D275" i="1"/>
  <c r="F275" i="1" s="1"/>
  <c r="J275" i="1" s="1"/>
  <c r="G275" i="1" l="1"/>
  <c r="K275" i="1" s="1"/>
  <c r="E276" i="1"/>
  <c r="D276" i="1"/>
  <c r="F276" i="1" l="1"/>
  <c r="J276" i="1" l="1"/>
  <c r="G276" i="1"/>
  <c r="K276" i="1" l="1"/>
  <c r="E277" i="1"/>
  <c r="D277" i="1"/>
  <c r="F277" i="1" l="1"/>
  <c r="J277" i="1" l="1"/>
  <c r="G277" i="1"/>
  <c r="K277" i="1" l="1"/>
  <c r="D278" i="1"/>
  <c r="F278" i="1" s="1"/>
  <c r="J278" i="1" s="1"/>
  <c r="E278" i="1"/>
  <c r="G278" i="1" l="1"/>
  <c r="K278" i="1" l="1"/>
  <c r="D279" i="1"/>
  <c r="E279" i="1"/>
  <c r="F279" i="1" l="1"/>
  <c r="J279" i="1" l="1"/>
  <c r="G279" i="1"/>
  <c r="K279" i="1" l="1"/>
  <c r="D280" i="1"/>
  <c r="E280" i="1"/>
  <c r="F280" i="1" l="1"/>
  <c r="J280" i="1" l="1"/>
  <c r="G280" i="1"/>
  <c r="K280" i="1" l="1"/>
  <c r="D281" i="1"/>
  <c r="F281" i="1" s="1"/>
  <c r="J281" i="1" s="1"/>
  <c r="E281" i="1"/>
  <c r="G281" i="1" l="1"/>
  <c r="K281" i="1" l="1"/>
  <c r="E282" i="1"/>
  <c r="D282" i="1"/>
  <c r="F282" i="1" l="1"/>
  <c r="J282" i="1" l="1"/>
  <c r="G282" i="1"/>
  <c r="K282" i="1" l="1"/>
  <c r="D283" i="1"/>
  <c r="F283" i="1" s="1"/>
  <c r="J283" i="1" s="1"/>
  <c r="E283" i="1"/>
  <c r="G283" i="1" l="1"/>
  <c r="K283" i="1" l="1"/>
  <c r="D284" i="1"/>
  <c r="E284" i="1"/>
  <c r="F284" i="1" l="1"/>
  <c r="J284" i="1" l="1"/>
  <c r="G284" i="1"/>
  <c r="K284" i="1" l="1"/>
  <c r="D285" i="1"/>
  <c r="E285" i="1"/>
  <c r="F285" i="1" l="1"/>
  <c r="J285" i="1" l="1"/>
  <c r="G285" i="1"/>
  <c r="K285" i="1" l="1"/>
  <c r="D286" i="1"/>
  <c r="F286" i="1" s="1"/>
  <c r="J286" i="1" s="1"/>
  <c r="E286" i="1"/>
  <c r="G286" i="1" l="1"/>
  <c r="K286" i="1" l="1"/>
  <c r="D287" i="1"/>
  <c r="F287" i="1" s="1"/>
  <c r="J287" i="1" s="1"/>
  <c r="E287" i="1"/>
  <c r="G287" i="1" l="1"/>
  <c r="K287" i="1" l="1"/>
  <c r="E288" i="1"/>
  <c r="D288" i="1"/>
  <c r="F288" i="1" l="1"/>
  <c r="J288" i="1" l="1"/>
  <c r="G288" i="1"/>
  <c r="K288" i="1" l="1"/>
  <c r="E289" i="1"/>
  <c r="D289" i="1"/>
  <c r="F289" i="1" l="1"/>
  <c r="J289" i="1" l="1"/>
  <c r="G289" i="1"/>
  <c r="K289" i="1" l="1"/>
  <c r="D290" i="1"/>
  <c r="E290" i="1"/>
  <c r="F290" i="1" l="1"/>
  <c r="J290" i="1" s="1"/>
  <c r="G290" i="1"/>
  <c r="K290" i="1" l="1"/>
  <c r="D291" i="1"/>
  <c r="E291" i="1"/>
  <c r="F291" i="1" l="1"/>
  <c r="J291" i="1" s="1"/>
  <c r="G291" i="1"/>
  <c r="K291" i="1" l="1"/>
  <c r="D292" i="1"/>
  <c r="E292" i="1"/>
  <c r="F292" i="1" l="1"/>
  <c r="J292" i="1" s="1"/>
  <c r="G292" i="1"/>
  <c r="K292" i="1" l="1"/>
  <c r="D293" i="1"/>
  <c r="E293" i="1"/>
  <c r="F293" i="1" l="1"/>
  <c r="J293" i="1" l="1"/>
  <c r="G293" i="1"/>
  <c r="K293" i="1" l="1"/>
  <c r="D294" i="1"/>
  <c r="E294" i="1"/>
  <c r="F294" i="1" l="1"/>
  <c r="J294" i="1" l="1"/>
  <c r="G294" i="1"/>
  <c r="K294" i="1" l="1"/>
  <c r="E295" i="1"/>
  <c r="D295" i="1"/>
  <c r="F295" i="1" l="1"/>
  <c r="J295" i="1" l="1"/>
  <c r="G295" i="1"/>
  <c r="K295" i="1" l="1"/>
  <c r="D296" i="1"/>
  <c r="F296" i="1" s="1"/>
  <c r="J296" i="1" s="1"/>
  <c r="E296" i="1"/>
  <c r="G296" i="1" l="1"/>
  <c r="K296" i="1" l="1"/>
  <c r="E297" i="1"/>
  <c r="D297" i="1"/>
  <c r="F297" i="1" l="1"/>
  <c r="J297" i="1" l="1"/>
  <c r="G297" i="1"/>
  <c r="K297" i="1" l="1"/>
  <c r="E298" i="1"/>
  <c r="D298" i="1"/>
  <c r="F298" i="1" l="1"/>
  <c r="J298" i="1" l="1"/>
  <c r="G298" i="1"/>
  <c r="K298" i="1" l="1"/>
  <c r="D299" i="1"/>
  <c r="F299" i="1" s="1"/>
  <c r="J299" i="1" s="1"/>
  <c r="E299" i="1"/>
  <c r="G299" i="1" l="1"/>
  <c r="K299" i="1" l="1"/>
  <c r="E300" i="1"/>
  <c r="D300" i="1"/>
  <c r="F300" i="1" l="1"/>
  <c r="J300" i="1" l="1"/>
  <c r="G300" i="1"/>
  <c r="K300" i="1" l="1"/>
  <c r="D301" i="1"/>
  <c r="F301" i="1" s="1"/>
  <c r="J301" i="1" s="1"/>
  <c r="E301" i="1"/>
  <c r="G301" i="1" l="1"/>
  <c r="K301" i="1" l="1"/>
  <c r="D302" i="1"/>
  <c r="F302" i="1" s="1"/>
  <c r="J302" i="1" s="1"/>
  <c r="E302" i="1"/>
  <c r="G302" i="1" l="1"/>
  <c r="K302" i="1" l="1"/>
  <c r="D303" i="1"/>
  <c r="F303" i="1" s="1"/>
  <c r="J303" i="1" s="1"/>
  <c r="E303" i="1"/>
  <c r="G303" i="1" l="1"/>
  <c r="K303" i="1" l="1"/>
  <c r="E304" i="1"/>
  <c r="D304" i="1"/>
  <c r="F304" i="1" l="1"/>
  <c r="J304" i="1" l="1"/>
  <c r="G304" i="1"/>
  <c r="K304" i="1" l="1"/>
  <c r="E305" i="1"/>
  <c r="D305" i="1"/>
  <c r="F305" i="1" l="1"/>
  <c r="J305" i="1" l="1"/>
  <c r="G305" i="1"/>
  <c r="K305" i="1" l="1"/>
  <c r="E306" i="1"/>
  <c r="D306" i="1"/>
  <c r="F306" i="1" s="1"/>
  <c r="J306" i="1" s="1"/>
  <c r="G306" i="1" l="1"/>
  <c r="K306" i="1"/>
  <c r="D307" i="1"/>
  <c r="E307" i="1"/>
  <c r="F307" i="1" l="1"/>
  <c r="J307" i="1" l="1"/>
  <c r="G307" i="1"/>
  <c r="K307" i="1" l="1"/>
  <c r="E308" i="1"/>
  <c r="D308" i="1"/>
  <c r="F308" i="1" l="1"/>
  <c r="J308" i="1" l="1"/>
  <c r="G308" i="1"/>
  <c r="K308" i="1" l="1"/>
  <c r="D309" i="1"/>
  <c r="E309" i="1"/>
  <c r="F309" i="1" l="1"/>
  <c r="J309" i="1" l="1"/>
  <c r="G309" i="1"/>
  <c r="K309" i="1" l="1"/>
  <c r="E310" i="1"/>
  <c r="D310" i="1"/>
  <c r="F310" i="1" l="1"/>
  <c r="J310" i="1" l="1"/>
  <c r="G310" i="1"/>
  <c r="K310" i="1" l="1"/>
  <c r="E311" i="1"/>
  <c r="D311" i="1"/>
  <c r="F311" i="1" l="1"/>
  <c r="J311" i="1" l="1"/>
  <c r="G311" i="1"/>
  <c r="K311" i="1" l="1"/>
  <c r="D312" i="1"/>
  <c r="F312" i="1" s="1"/>
  <c r="J312" i="1" s="1"/>
  <c r="E312" i="1"/>
  <c r="G312" i="1" l="1"/>
  <c r="K312" i="1" l="1"/>
  <c r="E313" i="1"/>
  <c r="D313" i="1"/>
  <c r="F313" i="1" l="1"/>
  <c r="J313" i="1" l="1"/>
  <c r="G313" i="1"/>
  <c r="K313" i="1" l="1"/>
  <c r="D314" i="1"/>
  <c r="F314" i="1" s="1"/>
  <c r="J314" i="1" s="1"/>
  <c r="E314" i="1"/>
  <c r="G314" i="1" l="1"/>
  <c r="K314" i="1" l="1"/>
  <c r="E315" i="1"/>
  <c r="D315" i="1"/>
  <c r="F315" i="1" l="1"/>
  <c r="J315" i="1" l="1"/>
  <c r="G315" i="1"/>
  <c r="K315" i="1" l="1"/>
  <c r="D316" i="1"/>
  <c r="F316" i="1" s="1"/>
  <c r="J316" i="1" s="1"/>
  <c r="E316" i="1"/>
  <c r="G316" i="1" l="1"/>
  <c r="K316" i="1" l="1"/>
  <c r="E317" i="1"/>
  <c r="D317" i="1"/>
  <c r="F317" i="1" l="1"/>
  <c r="J317" i="1" l="1"/>
  <c r="G317" i="1"/>
  <c r="K317" i="1" l="1"/>
  <c r="D318" i="1"/>
  <c r="F318" i="1" s="1"/>
  <c r="J318" i="1" s="1"/>
  <c r="E318" i="1"/>
  <c r="G318" i="1" l="1"/>
  <c r="K318" i="1" l="1"/>
  <c r="E319" i="1"/>
  <c r="D319" i="1"/>
  <c r="F319" i="1" s="1"/>
  <c r="J319" i="1" s="1"/>
  <c r="G319" i="1" l="1"/>
  <c r="K319" i="1"/>
  <c r="D320" i="1"/>
  <c r="F320" i="1" s="1"/>
  <c r="J320" i="1" s="1"/>
  <c r="E320" i="1"/>
  <c r="G320" i="1" l="1"/>
  <c r="K320" i="1" l="1"/>
  <c r="E321" i="1"/>
  <c r="D321" i="1"/>
  <c r="F321" i="1" l="1"/>
  <c r="J321" i="1" l="1"/>
  <c r="G321" i="1"/>
  <c r="K321" i="1" l="1"/>
  <c r="D322" i="1"/>
  <c r="F322" i="1" s="1"/>
  <c r="J322" i="1" s="1"/>
  <c r="E322" i="1"/>
  <c r="G322" i="1" l="1"/>
  <c r="K322" i="1" l="1"/>
  <c r="D323" i="1"/>
  <c r="E323" i="1"/>
  <c r="F323" i="1" l="1"/>
  <c r="J323" i="1" l="1"/>
  <c r="G323" i="1"/>
  <c r="K323" i="1" l="1"/>
  <c r="D324" i="1"/>
  <c r="F324" i="1" s="1"/>
  <c r="J324" i="1" s="1"/>
  <c r="E324" i="1"/>
  <c r="G324" i="1" l="1"/>
  <c r="K324" i="1" l="1"/>
  <c r="E325" i="1"/>
  <c r="D325" i="1"/>
  <c r="F325" i="1" l="1"/>
  <c r="J325" i="1" l="1"/>
  <c r="G325" i="1"/>
  <c r="K325" i="1" l="1"/>
  <c r="D326" i="1"/>
  <c r="F326" i="1" s="1"/>
  <c r="J326" i="1" s="1"/>
  <c r="E326" i="1"/>
  <c r="G326" i="1" l="1"/>
  <c r="K326" i="1" l="1"/>
  <c r="E327" i="1"/>
  <c r="D327" i="1"/>
  <c r="F327" i="1" l="1"/>
  <c r="J327" i="1" l="1"/>
  <c r="G327" i="1"/>
  <c r="K327" i="1" l="1"/>
  <c r="D328" i="1"/>
  <c r="F328" i="1" s="1"/>
  <c r="J328" i="1" s="1"/>
  <c r="E328" i="1"/>
  <c r="G328" i="1" l="1"/>
  <c r="K328" i="1" l="1"/>
  <c r="E329" i="1"/>
  <c r="D329" i="1"/>
  <c r="F329" i="1" l="1"/>
  <c r="J329" i="1" l="1"/>
  <c r="G329" i="1"/>
  <c r="K329" i="1" l="1"/>
  <c r="D330" i="1"/>
  <c r="F330" i="1" s="1"/>
  <c r="J330" i="1" s="1"/>
  <c r="E330" i="1"/>
  <c r="G330" i="1" l="1"/>
  <c r="K330" i="1" l="1"/>
  <c r="E331" i="1"/>
  <c r="D331" i="1"/>
  <c r="F331" i="1" l="1"/>
  <c r="J331" i="1" l="1"/>
  <c r="G331" i="1"/>
  <c r="K331" i="1" l="1"/>
  <c r="E332" i="1"/>
  <c r="D332" i="1"/>
  <c r="F332" i="1" s="1"/>
  <c r="J332" i="1" s="1"/>
  <c r="G332" i="1" l="1"/>
  <c r="K332" i="1"/>
  <c r="E333" i="1"/>
  <c r="D333" i="1"/>
  <c r="F333" i="1" l="1"/>
  <c r="J333" i="1" l="1"/>
  <c r="G333" i="1"/>
  <c r="K333" i="1" l="1"/>
  <c r="D334" i="1"/>
  <c r="F334" i="1" s="1"/>
  <c r="J334" i="1" s="1"/>
  <c r="E334" i="1"/>
  <c r="G334" i="1" l="1"/>
  <c r="K334" i="1" l="1"/>
  <c r="E335" i="1"/>
  <c r="D335" i="1"/>
  <c r="F335" i="1" s="1"/>
  <c r="J335" i="1" s="1"/>
  <c r="G335" i="1" l="1"/>
  <c r="K335" i="1"/>
  <c r="D336" i="1"/>
  <c r="F336" i="1" s="1"/>
  <c r="J336" i="1" s="1"/>
  <c r="E336" i="1"/>
  <c r="G336" i="1" l="1"/>
  <c r="K336" i="1" l="1"/>
  <c r="E337" i="1"/>
  <c r="D337" i="1"/>
  <c r="F337" i="1" l="1"/>
  <c r="J337" i="1" l="1"/>
  <c r="G337" i="1"/>
  <c r="K337" i="1" l="1"/>
  <c r="D338" i="1"/>
  <c r="F338" i="1" s="1"/>
  <c r="J338" i="1" s="1"/>
  <c r="E338" i="1"/>
  <c r="G338" i="1" l="1"/>
  <c r="K338" i="1" l="1"/>
  <c r="D339" i="1"/>
  <c r="F339" i="1" s="1"/>
  <c r="J339" i="1" s="1"/>
  <c r="E339" i="1"/>
  <c r="G339" i="1" l="1"/>
  <c r="K339" i="1" l="1"/>
  <c r="D340" i="1"/>
  <c r="F340" i="1" s="1"/>
  <c r="J340" i="1" s="1"/>
  <c r="E340" i="1"/>
  <c r="G340" i="1" l="1"/>
  <c r="K340" i="1" l="1"/>
  <c r="E341" i="1"/>
  <c r="D341" i="1"/>
  <c r="F341" i="1" l="1"/>
  <c r="J341" i="1" l="1"/>
  <c r="G341" i="1"/>
  <c r="K341" i="1" l="1"/>
  <c r="D342" i="1"/>
  <c r="F342" i="1" s="1"/>
  <c r="J342" i="1" s="1"/>
  <c r="E342" i="1"/>
  <c r="G342" i="1" l="1"/>
  <c r="K342" i="1" l="1"/>
  <c r="E343" i="1"/>
  <c r="D343" i="1"/>
  <c r="F343" i="1" s="1"/>
  <c r="J343" i="1" s="1"/>
  <c r="G343" i="1" l="1"/>
  <c r="K343" i="1"/>
  <c r="E344" i="1"/>
  <c r="D344" i="1"/>
  <c r="F344" i="1" l="1"/>
  <c r="J344" i="1" l="1"/>
  <c r="G344" i="1"/>
  <c r="K344" i="1" l="1"/>
  <c r="E345" i="1"/>
  <c r="D345" i="1"/>
  <c r="F345" i="1" s="1"/>
  <c r="J345" i="1" s="1"/>
  <c r="G345" i="1" l="1"/>
  <c r="K345" i="1" l="1"/>
  <c r="D346" i="1"/>
  <c r="F346" i="1" s="1"/>
  <c r="J346" i="1" s="1"/>
  <c r="E346" i="1"/>
  <c r="G346" i="1" l="1"/>
  <c r="K346" i="1" l="1"/>
  <c r="E347" i="1"/>
  <c r="D347" i="1"/>
  <c r="F347" i="1" s="1"/>
  <c r="J347" i="1" s="1"/>
  <c r="G347" i="1" l="1"/>
  <c r="K347" i="1" l="1"/>
  <c r="E348" i="1"/>
  <c r="D348" i="1"/>
  <c r="F348" i="1" s="1"/>
  <c r="J348" i="1" s="1"/>
  <c r="G348" i="1" l="1"/>
  <c r="K348" i="1"/>
  <c r="E349" i="1"/>
  <c r="D349" i="1"/>
  <c r="F349" i="1" s="1"/>
  <c r="J349" i="1" s="1"/>
  <c r="G349" i="1" l="1"/>
  <c r="K349" i="1" l="1"/>
  <c r="D350" i="1"/>
  <c r="F350" i="1" s="1"/>
  <c r="J350" i="1" s="1"/>
  <c r="E350" i="1"/>
  <c r="G350" i="1" l="1"/>
  <c r="K350" i="1" l="1"/>
  <c r="E351" i="1"/>
  <c r="D351" i="1"/>
  <c r="F351" i="1" s="1"/>
  <c r="J351" i="1" s="1"/>
  <c r="G351" i="1" l="1"/>
  <c r="K351" i="1" l="1"/>
  <c r="E352" i="1"/>
  <c r="D352" i="1"/>
  <c r="F352" i="1" s="1"/>
  <c r="J352" i="1" s="1"/>
  <c r="G352" i="1" l="1"/>
  <c r="K352" i="1"/>
  <c r="D353" i="1"/>
  <c r="F353" i="1" s="1"/>
  <c r="J353" i="1" s="1"/>
  <c r="E353" i="1"/>
  <c r="G353" i="1" l="1"/>
  <c r="K353" i="1" l="1"/>
  <c r="D354" i="1"/>
  <c r="F354" i="1" s="1"/>
  <c r="J354" i="1" s="1"/>
  <c r="E354" i="1"/>
  <c r="G354" i="1" l="1"/>
  <c r="K354" i="1" l="1"/>
  <c r="E355" i="1"/>
  <c r="D355" i="1"/>
  <c r="F355" i="1" l="1"/>
  <c r="J355" i="1" l="1"/>
  <c r="G355" i="1"/>
  <c r="K355" i="1" l="1"/>
  <c r="D356" i="1"/>
  <c r="F356" i="1" s="1"/>
  <c r="J356" i="1" s="1"/>
  <c r="E356" i="1"/>
  <c r="G356" i="1" l="1"/>
  <c r="K356" i="1" l="1"/>
  <c r="E357" i="1"/>
  <c r="D357" i="1"/>
  <c r="F357" i="1" l="1"/>
  <c r="J357" i="1" l="1"/>
  <c r="G357" i="1"/>
  <c r="K357" i="1" l="1"/>
  <c r="D358" i="1"/>
  <c r="F358" i="1" s="1"/>
  <c r="J358" i="1" s="1"/>
  <c r="E358" i="1"/>
  <c r="G358" i="1" l="1"/>
  <c r="K358" i="1" l="1"/>
  <c r="D359" i="1"/>
  <c r="E359" i="1"/>
  <c r="F359" i="1" l="1"/>
  <c r="J359" i="1" l="1"/>
  <c r="G359" i="1"/>
  <c r="K359" i="1" l="1"/>
  <c r="D360" i="1"/>
  <c r="E360" i="1"/>
  <c r="F360" i="1" l="1"/>
  <c r="J360" i="1" l="1"/>
  <c r="G360" i="1"/>
  <c r="K360" i="1" l="1"/>
  <c r="E361" i="1"/>
  <c r="D361" i="1"/>
  <c r="F361" i="1" s="1"/>
  <c r="J361" i="1" s="1"/>
  <c r="G361" i="1" l="1"/>
  <c r="K361" i="1" l="1"/>
  <c r="D362" i="1"/>
  <c r="E362" i="1"/>
  <c r="F362" i="1" l="1"/>
  <c r="J362" i="1" l="1"/>
  <c r="G362" i="1"/>
  <c r="K362" i="1" l="1"/>
  <c r="D363" i="1"/>
  <c r="F363" i="1" s="1"/>
  <c r="J363" i="1" s="1"/>
  <c r="E363" i="1"/>
  <c r="G363" i="1" l="1"/>
  <c r="K363" i="1" l="1"/>
  <c r="D364" i="1"/>
  <c r="E364" i="1"/>
  <c r="F364" i="1" l="1"/>
  <c r="J364" i="1" l="1"/>
  <c r="G364" i="1"/>
  <c r="K364" i="1" l="1"/>
  <c r="E365" i="1"/>
  <c r="D365" i="1"/>
  <c r="F365" i="1" s="1"/>
  <c r="J365" i="1" s="1"/>
  <c r="G365" i="1" l="1"/>
  <c r="K365" i="1" l="1"/>
  <c r="D366" i="1"/>
  <c r="E366" i="1"/>
  <c r="F366" i="1" l="1"/>
  <c r="J366" i="1" s="1"/>
  <c r="G366" i="1"/>
  <c r="K366" i="1" l="1"/>
  <c r="E367" i="1"/>
  <c r="D367" i="1"/>
  <c r="F367" i="1" s="1"/>
  <c r="J367" i="1" s="1"/>
  <c r="G367" i="1" l="1"/>
  <c r="K367" i="1" l="1"/>
  <c r="D368" i="1"/>
  <c r="F368" i="1" s="1"/>
  <c r="G368" i="1" s="1"/>
  <c r="E368" i="1"/>
  <c r="I368" i="1" l="1"/>
  <c r="J368" i="1" s="1"/>
  <c r="K368" i="1" l="1"/>
</calcChain>
</file>

<file path=xl/sharedStrings.xml><?xml version="1.0" encoding="utf-8"?>
<sst xmlns="http://schemas.openxmlformats.org/spreadsheetml/2006/main" count="16" uniqueCount="16">
  <si>
    <t>Balloon Payment Schedule</t>
  </si>
  <si>
    <t>Period</t>
  </si>
  <si>
    <t>Adjustable Rate Mortgage Amortization Schedule</t>
  </si>
  <si>
    <t>Loan amount:</t>
  </si>
  <si>
    <t>Debt term (months):</t>
  </si>
  <si>
    <t>Amortize term (months):</t>
  </si>
  <si>
    <t>Monthly Interest Rate</t>
  </si>
  <si>
    <t>Total Payment</t>
  </si>
  <si>
    <t>Interest Component</t>
  </si>
  <si>
    <t>Principal Component</t>
  </si>
  <si>
    <t>Principal Balance</t>
  </si>
  <si>
    <t>Balloon Payment</t>
  </si>
  <si>
    <t>Full Principal Payment</t>
  </si>
  <si>
    <t>True Balance</t>
  </si>
  <si>
    <t>The 30-Year Adjustable Rate Loan Calculator</t>
  </si>
  <si>
    <t>Copyright 2015 by Stephen L. Nelson CPA PLLC.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</si>
</sst>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9" x14ac:knownFonts="1">
    <font>
      <sz val="12"/>
      <color theme="1"/>
      <name val="Arial"/>
      <family val="2"/>
    </font>
    <font>
      <i/>
      <sz val="10.5"/>
      <name val="Helv"/>
    </font>
    <font>
      <b/>
      <i/>
      <sz val="12"/>
      <name val="Helv"/>
    </font>
    <font>
      <b/>
      <sz val="10"/>
      <name val="Helv"/>
    </font>
    <font>
      <sz val="12"/>
      <name val="Arial"/>
      <family val="2"/>
    </font>
    <font>
      <b/>
      <sz val="20"/>
      <color theme="1"/>
      <name val="Georgia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AE18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934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Fill="0" applyBorder="0"/>
    <xf numFmtId="0" fontId="5" fillId="0" borderId="6" applyNumberFormat="0" applyFill="0" applyAlignment="0" applyProtection="0"/>
    <xf numFmtId="0" fontId="4" fillId="3" borderId="5" applyNumberFormat="0" applyBorder="0" applyAlignment="0">
      <protection locked="0"/>
    </xf>
    <xf numFmtId="0" fontId="4" fillId="2" borderId="5" applyNumberFormat="0" applyBorder="0" applyAlignment="0" applyProtection="0"/>
  </cellStyleXfs>
  <cellXfs count="21">
    <xf numFmtId="0" fontId="0" fillId="0" borderId="0" xfId="0"/>
    <xf numFmtId="0" fontId="0" fillId="0" borderId="1" xfId="0" applyNumberFormat="1" applyBorder="1"/>
    <xf numFmtId="0" fontId="0" fillId="0" borderId="2" xfId="0" applyNumberFormat="1" applyBorder="1"/>
    <xf numFmtId="0" fontId="0" fillId="0" borderId="4" xfId="0" applyNumberFormat="1" applyBorder="1"/>
    <xf numFmtId="0" fontId="2" fillId="0" borderId="0" xfId="0" applyFont="1"/>
    <xf numFmtId="0" fontId="3" fillId="0" borderId="0" xfId="0" applyFont="1"/>
    <xf numFmtId="10" fontId="4" fillId="3" borderId="0" xfId="2" applyNumberFormat="1" applyBorder="1">
      <protection locked="0"/>
    </xf>
    <xf numFmtId="10" fontId="4" fillId="3" borderId="3" xfId="2" applyNumberFormat="1" applyBorder="1">
      <protection locked="0"/>
    </xf>
    <xf numFmtId="44" fontId="4" fillId="2" borderId="1" xfId="3" applyNumberFormat="1" applyBorder="1"/>
    <xf numFmtId="44" fontId="4" fillId="2" borderId="2" xfId="3" applyNumberFormat="1" applyBorder="1"/>
    <xf numFmtId="44" fontId="0" fillId="2" borderId="4" xfId="0" applyNumberFormat="1" applyFill="1" applyBorder="1"/>
    <xf numFmtId="44" fontId="0" fillId="2" borderId="1" xfId="0" applyNumberFormat="1" applyFill="1" applyBorder="1"/>
    <xf numFmtId="44" fontId="0" fillId="2" borderId="2" xfId="0" applyNumberFormat="1" applyFill="1" applyBorder="1"/>
    <xf numFmtId="0" fontId="1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7" fontId="4" fillId="3" borderId="8" xfId="2" applyNumberFormat="1" applyBorder="1">
      <protection locked="0"/>
    </xf>
    <xf numFmtId="0" fontId="4" fillId="3" borderId="8" xfId="2" applyNumberFormat="1" applyBorder="1">
      <protection locked="0"/>
    </xf>
    <xf numFmtId="0" fontId="0" fillId="0" borderId="8" xfId="0" applyNumberFormat="1" applyBorder="1" applyAlignment="1">
      <alignment wrapText="1"/>
    </xf>
    <xf numFmtId="0" fontId="8" fillId="0" borderId="0" xfId="0" applyFont="1"/>
    <xf numFmtId="0" fontId="5" fillId="0" borderId="7" xfId="1" applyBorder="1"/>
    <xf numFmtId="0" fontId="6" fillId="0" borderId="0" xfId="0" applyFont="1" applyBorder="1"/>
  </cellXfs>
  <cellStyles count="4">
    <cellStyle name="Calculation" xfId="3" builtinId="22" customBuiltin="1"/>
    <cellStyle name="Input" xfId="2" builtinId="20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15</xdr:col>
      <xdr:colOff>9525</xdr:colOff>
      <xdr:row>28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830050" y="1295400"/>
          <a:ext cx="2295525" cy="4495800"/>
        </a:xfrm>
        <a:prstGeom prst="rect">
          <a:avLst/>
        </a:prstGeom>
        <a:ln w="19050">
          <a:solidFill>
            <a:srgbClr val="009345"/>
          </a:solidFill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Before using this template, you'll want to supply a new loan amount in cell D3, verify the debt term in cell D4, verify the amortization term in cell D5, and supply new monthly interest rates in cells C9:C368. Cells highlighted in gray are calculations that should not be altered.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the number of payments you'll make into cell D4. E.g., for a 30-year loan with monthly payments, you make 360 payments.</a:t>
          </a:r>
        </a:p>
        <a:p>
          <a:pPr algn="l" rtl="0">
            <a:defRPr sz="1000"/>
          </a:pPr>
          <a:endParaRPr lang="en-US" sz="1200" b="0" i="0" u="none" strike="noStrike" baseline="0">
            <a:ln w="19050"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ln w="19050">
                <a:noFill/>
              </a:ln>
              <a:solidFill>
                <a:srgbClr val="000000"/>
              </a:solidFill>
              <a:latin typeface="Arial"/>
              <a:cs typeface="Arial"/>
            </a:rPr>
            <a:t>Enter the amortization term into cell D5.Typically, the amortization term equals the number of payments, but you can enter some other value here if you'll have to make a balloon payment.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0"/>
  <sheetViews>
    <sheetView tabSelected="1" topLeftCell="A346" zoomScaleNormal="100" workbookViewId="0">
      <selection activeCell="A371" sqref="A371"/>
    </sheetView>
  </sheetViews>
  <sheetFormatPr defaultRowHeight="15" x14ac:dyDescent="0.2"/>
  <cols>
    <col min="1" max="1" width="2.77734375" customWidth="1"/>
    <col min="2" max="2" width="15.21875" customWidth="1"/>
    <col min="3" max="3" width="12.88671875" customWidth="1"/>
    <col min="4" max="4" width="12.33203125" customWidth="1"/>
    <col min="5" max="7" width="12.77734375" customWidth="1"/>
    <col min="8" max="8" width="2.77734375" customWidth="1"/>
    <col min="9" max="9" width="15.109375" customWidth="1"/>
    <col min="10" max="10" width="13.44140625" customWidth="1"/>
    <col min="11" max="11" width="12.77734375" customWidth="1"/>
    <col min="12" max="12" width="2.77734375" customWidth="1"/>
  </cols>
  <sheetData>
    <row r="1" spans="1:11" ht="26.25" thickBot="1" x14ac:dyDescent="0.4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">
      <c r="B2" s="13"/>
      <c r="C2" s="13"/>
      <c r="J2" s="5"/>
    </row>
    <row r="3" spans="1:11" ht="15.75" x14ac:dyDescent="0.25">
      <c r="C3" s="14" t="s">
        <v>3</v>
      </c>
      <c r="D3" s="15">
        <v>100000</v>
      </c>
    </row>
    <row r="4" spans="1:11" ht="15.75" x14ac:dyDescent="0.25">
      <c r="C4" s="14" t="s">
        <v>4</v>
      </c>
      <c r="D4" s="16">
        <v>360</v>
      </c>
    </row>
    <row r="5" spans="1:11" ht="15.75" x14ac:dyDescent="0.25">
      <c r="C5" s="14" t="s">
        <v>5</v>
      </c>
      <c r="D5" s="16">
        <v>360</v>
      </c>
    </row>
    <row r="6" spans="1:11" ht="15.75" x14ac:dyDescent="0.25">
      <c r="J6" s="4"/>
    </row>
    <row r="7" spans="1:11" ht="15.75" x14ac:dyDescent="0.25">
      <c r="B7" s="20" t="s">
        <v>2</v>
      </c>
      <c r="C7" s="20"/>
      <c r="D7" s="20"/>
      <c r="E7" s="20"/>
      <c r="F7" s="20"/>
      <c r="G7" s="20"/>
      <c r="I7" s="20" t="s">
        <v>0</v>
      </c>
      <c r="J7" s="20"/>
      <c r="K7" s="20"/>
    </row>
    <row r="8" spans="1:11" ht="30" customHeight="1" x14ac:dyDescent="0.2">
      <c r="B8" s="17" t="s">
        <v>1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I8" s="17" t="s">
        <v>11</v>
      </c>
      <c r="J8" s="17" t="s">
        <v>12</v>
      </c>
      <c r="K8" s="17" t="s">
        <v>13</v>
      </c>
    </row>
    <row r="9" spans="1:11" x14ac:dyDescent="0.2">
      <c r="B9" s="3">
        <v>1</v>
      </c>
      <c r="C9" s="6">
        <v>5.0000000000000001E-3</v>
      </c>
      <c r="D9" s="10">
        <f>-PMT(C9,Amortize_Term,Principal)</f>
        <v>599.55052515275236</v>
      </c>
      <c r="E9" s="10">
        <f>Principal*C9</f>
        <v>500</v>
      </c>
      <c r="F9" s="10">
        <f t="shared" ref="F9:F27" si="0">D9-E9</f>
        <v>99.550525152752357</v>
      </c>
      <c r="G9" s="10">
        <f>Principal-F9</f>
        <v>99900.44947484725</v>
      </c>
      <c r="I9" s="8">
        <f t="shared" ref="I9:I27" si="1">IF(B9=Debt_Term,G9,0)</f>
        <v>0</v>
      </c>
      <c r="J9" s="8">
        <f t="shared" ref="J9:J27" si="2">I9+F9</f>
        <v>99.550525152752357</v>
      </c>
      <c r="K9" s="8">
        <f t="shared" ref="K9:K27" si="3">G9-I9</f>
        <v>99900.44947484725</v>
      </c>
    </row>
    <row r="10" spans="1:11" x14ac:dyDescent="0.2">
      <c r="B10" s="1">
        <f t="shared" ref="B10:B27" si="4">B9+1</f>
        <v>2</v>
      </c>
      <c r="C10" s="6">
        <v>5.0000000000000001E-3</v>
      </c>
      <c r="D10" s="11">
        <f t="shared" ref="D10:D27" si="5">IF(B10&lt;=Debt_Term,-PMT(C10,Amortize_Term-B9,G9),0)</f>
        <v>599.55052515275236</v>
      </c>
      <c r="E10" s="11">
        <f t="shared" ref="E10:E27" si="6">IF(B10&lt;=Debt_Term,G9*C10,0)</f>
        <v>499.50224737423628</v>
      </c>
      <c r="F10" s="11">
        <f t="shared" si="0"/>
        <v>100.04827777851608</v>
      </c>
      <c r="G10" s="11">
        <f t="shared" ref="G10:G27" si="7">IF(B10&lt;=Debt_Term,G9-F10,0)</f>
        <v>99800.401197068728</v>
      </c>
      <c r="I10" s="8">
        <f t="shared" si="1"/>
        <v>0</v>
      </c>
      <c r="J10" s="8">
        <f t="shared" si="2"/>
        <v>100.04827777851608</v>
      </c>
      <c r="K10" s="8">
        <f t="shared" si="3"/>
        <v>99800.401197068728</v>
      </c>
    </row>
    <row r="11" spans="1:11" x14ac:dyDescent="0.2">
      <c r="B11" s="1">
        <f t="shared" si="4"/>
        <v>3</v>
      </c>
      <c r="C11" s="6">
        <v>5.0000000000000001E-3</v>
      </c>
      <c r="D11" s="11">
        <f t="shared" si="5"/>
        <v>599.55052515275236</v>
      </c>
      <c r="E11" s="11">
        <f t="shared" si="6"/>
        <v>499.00200598534366</v>
      </c>
      <c r="F11" s="11">
        <f t="shared" si="0"/>
        <v>100.5485191674087</v>
      </c>
      <c r="G11" s="11">
        <f t="shared" si="7"/>
        <v>99699.852677901319</v>
      </c>
      <c r="I11" s="8">
        <f t="shared" si="1"/>
        <v>0</v>
      </c>
      <c r="J11" s="8">
        <f t="shared" si="2"/>
        <v>100.5485191674087</v>
      </c>
      <c r="K11" s="8">
        <f t="shared" si="3"/>
        <v>99699.852677901319</v>
      </c>
    </row>
    <row r="12" spans="1:11" x14ac:dyDescent="0.2">
      <c r="B12" s="1">
        <f t="shared" si="4"/>
        <v>4</v>
      </c>
      <c r="C12" s="6">
        <v>5.0000000000000001E-3</v>
      </c>
      <c r="D12" s="11">
        <f t="shared" si="5"/>
        <v>599.55052515275236</v>
      </c>
      <c r="E12" s="11">
        <f t="shared" si="6"/>
        <v>498.49926338950661</v>
      </c>
      <c r="F12" s="11">
        <f t="shared" si="0"/>
        <v>101.05126176324575</v>
      </c>
      <c r="G12" s="11">
        <f t="shared" si="7"/>
        <v>99598.801416138071</v>
      </c>
      <c r="I12" s="8">
        <f t="shared" si="1"/>
        <v>0</v>
      </c>
      <c r="J12" s="8">
        <f t="shared" si="2"/>
        <v>101.05126176324575</v>
      </c>
      <c r="K12" s="8">
        <f t="shared" si="3"/>
        <v>99598.801416138071</v>
      </c>
    </row>
    <row r="13" spans="1:11" x14ac:dyDescent="0.2">
      <c r="B13" s="1">
        <f t="shared" si="4"/>
        <v>5</v>
      </c>
      <c r="C13" s="6">
        <v>5.0000000000000001E-3</v>
      </c>
      <c r="D13" s="11">
        <f t="shared" si="5"/>
        <v>599.55052515275236</v>
      </c>
      <c r="E13" s="11">
        <f t="shared" si="6"/>
        <v>497.99400708069038</v>
      </c>
      <c r="F13" s="11">
        <f t="shared" si="0"/>
        <v>101.55651807206198</v>
      </c>
      <c r="G13" s="11">
        <f t="shared" si="7"/>
        <v>99497.244898066012</v>
      </c>
      <c r="I13" s="8">
        <f t="shared" si="1"/>
        <v>0</v>
      </c>
      <c r="J13" s="8">
        <f t="shared" si="2"/>
        <v>101.55651807206198</v>
      </c>
      <c r="K13" s="8">
        <f t="shared" si="3"/>
        <v>99497.244898066012</v>
      </c>
    </row>
    <row r="14" spans="1:11" x14ac:dyDescent="0.2">
      <c r="B14" s="1">
        <f t="shared" si="4"/>
        <v>6</v>
      </c>
      <c r="C14" s="6">
        <v>5.0000000000000001E-3</v>
      </c>
      <c r="D14" s="11">
        <f t="shared" si="5"/>
        <v>599.55052515275236</v>
      </c>
      <c r="E14" s="11">
        <f t="shared" si="6"/>
        <v>497.48622449033007</v>
      </c>
      <c r="F14" s="11">
        <f t="shared" si="0"/>
        <v>102.06430066242228</v>
      </c>
      <c r="G14" s="11">
        <f t="shared" si="7"/>
        <v>99395.180597403596</v>
      </c>
      <c r="I14" s="8">
        <f t="shared" si="1"/>
        <v>0</v>
      </c>
      <c r="J14" s="8">
        <f t="shared" si="2"/>
        <v>102.06430066242228</v>
      </c>
      <c r="K14" s="8">
        <f t="shared" si="3"/>
        <v>99395.180597403596</v>
      </c>
    </row>
    <row r="15" spans="1:11" x14ac:dyDescent="0.2">
      <c r="B15" s="1">
        <f t="shared" si="4"/>
        <v>7</v>
      </c>
      <c r="C15" s="6">
        <v>5.0000000000000001E-3</v>
      </c>
      <c r="D15" s="11">
        <f t="shared" si="5"/>
        <v>599.55052515275236</v>
      </c>
      <c r="E15" s="11">
        <f t="shared" si="6"/>
        <v>496.975902987018</v>
      </c>
      <c r="F15" s="11">
        <f t="shared" si="0"/>
        <v>102.57462216573435</v>
      </c>
      <c r="G15" s="11">
        <f t="shared" si="7"/>
        <v>99292.605975237864</v>
      </c>
      <c r="I15" s="8">
        <f t="shared" si="1"/>
        <v>0</v>
      </c>
      <c r="J15" s="8">
        <f t="shared" si="2"/>
        <v>102.57462216573435</v>
      </c>
      <c r="K15" s="8">
        <f t="shared" si="3"/>
        <v>99292.605975237864</v>
      </c>
    </row>
    <row r="16" spans="1:11" x14ac:dyDescent="0.2">
      <c r="B16" s="1">
        <f t="shared" si="4"/>
        <v>8</v>
      </c>
      <c r="C16" s="6">
        <v>5.0000000000000001E-3</v>
      </c>
      <c r="D16" s="11">
        <f t="shared" si="5"/>
        <v>599.55052515275236</v>
      </c>
      <c r="E16" s="11">
        <f t="shared" si="6"/>
        <v>496.46302987618935</v>
      </c>
      <c r="F16" s="11">
        <f t="shared" si="0"/>
        <v>103.087495276563</v>
      </c>
      <c r="G16" s="11">
        <f t="shared" si="7"/>
        <v>99189.518479961305</v>
      </c>
      <c r="I16" s="8">
        <f t="shared" si="1"/>
        <v>0</v>
      </c>
      <c r="J16" s="8">
        <f t="shared" si="2"/>
        <v>103.087495276563</v>
      </c>
      <c r="K16" s="8">
        <f t="shared" si="3"/>
        <v>99189.518479961305</v>
      </c>
    </row>
    <row r="17" spans="2:11" x14ac:dyDescent="0.2">
      <c r="B17" s="1">
        <f t="shared" si="4"/>
        <v>9</v>
      </c>
      <c r="C17" s="6">
        <v>5.0000000000000001E-3</v>
      </c>
      <c r="D17" s="11">
        <f t="shared" si="5"/>
        <v>599.55052515275236</v>
      </c>
      <c r="E17" s="11">
        <f t="shared" si="6"/>
        <v>495.94759239980652</v>
      </c>
      <c r="F17" s="11">
        <f t="shared" si="0"/>
        <v>103.60293275294583</v>
      </c>
      <c r="G17" s="11">
        <f t="shared" si="7"/>
        <v>99085.915547208366</v>
      </c>
      <c r="I17" s="8">
        <f t="shared" si="1"/>
        <v>0</v>
      </c>
      <c r="J17" s="8">
        <f t="shared" si="2"/>
        <v>103.60293275294583</v>
      </c>
      <c r="K17" s="8">
        <f t="shared" si="3"/>
        <v>99085.915547208366</v>
      </c>
    </row>
    <row r="18" spans="2:11" x14ac:dyDescent="0.2">
      <c r="B18" s="1">
        <f t="shared" si="4"/>
        <v>10</v>
      </c>
      <c r="C18" s="6">
        <v>5.0000000000000001E-3</v>
      </c>
      <c r="D18" s="11">
        <f t="shared" si="5"/>
        <v>599.55052515275247</v>
      </c>
      <c r="E18" s="11">
        <f t="shared" si="6"/>
        <v>495.42957773604184</v>
      </c>
      <c r="F18" s="11">
        <f t="shared" si="0"/>
        <v>104.12094741671064</v>
      </c>
      <c r="G18" s="11">
        <f t="shared" si="7"/>
        <v>98981.794599791654</v>
      </c>
      <c r="I18" s="8">
        <f t="shared" si="1"/>
        <v>0</v>
      </c>
      <c r="J18" s="8">
        <f t="shared" si="2"/>
        <v>104.12094741671064</v>
      </c>
      <c r="K18" s="8">
        <f t="shared" si="3"/>
        <v>98981.794599791654</v>
      </c>
    </row>
    <row r="19" spans="2:11" x14ac:dyDescent="0.2">
      <c r="B19" s="1">
        <f t="shared" si="4"/>
        <v>11</v>
      </c>
      <c r="C19" s="6">
        <v>5.0000000000000001E-3</v>
      </c>
      <c r="D19" s="11">
        <f t="shared" si="5"/>
        <v>599.55052515275247</v>
      </c>
      <c r="E19" s="11">
        <f t="shared" si="6"/>
        <v>494.90897299895829</v>
      </c>
      <c r="F19" s="11">
        <f t="shared" si="0"/>
        <v>104.64155215379418</v>
      </c>
      <c r="G19" s="11">
        <f t="shared" si="7"/>
        <v>98877.153047637854</v>
      </c>
      <c r="I19" s="8">
        <f t="shared" si="1"/>
        <v>0</v>
      </c>
      <c r="J19" s="8">
        <f t="shared" si="2"/>
        <v>104.64155215379418</v>
      </c>
      <c r="K19" s="8">
        <f t="shared" si="3"/>
        <v>98877.153047637854</v>
      </c>
    </row>
    <row r="20" spans="2:11" x14ac:dyDescent="0.2">
      <c r="B20" s="1">
        <f t="shared" si="4"/>
        <v>12</v>
      </c>
      <c r="C20" s="6">
        <v>5.0000000000000001E-3</v>
      </c>
      <c r="D20" s="11">
        <f t="shared" si="5"/>
        <v>599.55052515275247</v>
      </c>
      <c r="E20" s="11">
        <f t="shared" si="6"/>
        <v>494.38576523818926</v>
      </c>
      <c r="F20" s="11">
        <f t="shared" si="0"/>
        <v>105.16475991456321</v>
      </c>
      <c r="G20" s="11">
        <f t="shared" si="7"/>
        <v>98771.988287723289</v>
      </c>
      <c r="I20" s="8">
        <f t="shared" si="1"/>
        <v>0</v>
      </c>
      <c r="J20" s="8">
        <f t="shared" si="2"/>
        <v>105.16475991456321</v>
      </c>
      <c r="K20" s="8">
        <f t="shared" si="3"/>
        <v>98771.988287723289</v>
      </c>
    </row>
    <row r="21" spans="2:11" x14ac:dyDescent="0.2">
      <c r="B21" s="1">
        <f t="shared" si="4"/>
        <v>13</v>
      </c>
      <c r="C21" s="6">
        <v>5.0000000000000001E-3</v>
      </c>
      <c r="D21" s="11">
        <f t="shared" si="5"/>
        <v>599.55052515275236</v>
      </c>
      <c r="E21" s="11">
        <f t="shared" si="6"/>
        <v>493.85994143861643</v>
      </c>
      <c r="F21" s="11">
        <f t="shared" si="0"/>
        <v>105.69058371413593</v>
      </c>
      <c r="G21" s="11">
        <f t="shared" si="7"/>
        <v>98666.29770400915</v>
      </c>
      <c r="I21" s="8">
        <f t="shared" si="1"/>
        <v>0</v>
      </c>
      <c r="J21" s="8">
        <f t="shared" si="2"/>
        <v>105.69058371413593</v>
      </c>
      <c r="K21" s="8">
        <f t="shared" si="3"/>
        <v>98666.29770400915</v>
      </c>
    </row>
    <row r="22" spans="2:11" x14ac:dyDescent="0.2">
      <c r="B22" s="1">
        <f t="shared" si="4"/>
        <v>14</v>
      </c>
      <c r="C22" s="6">
        <v>5.0000000000000001E-3</v>
      </c>
      <c r="D22" s="11">
        <f t="shared" si="5"/>
        <v>599.55052515275236</v>
      </c>
      <c r="E22" s="11">
        <f t="shared" si="6"/>
        <v>493.33148852004575</v>
      </c>
      <c r="F22" s="11">
        <f t="shared" si="0"/>
        <v>106.2190366327066</v>
      </c>
      <c r="G22" s="11">
        <f t="shared" si="7"/>
        <v>98560.078667376438</v>
      </c>
      <c r="I22" s="8">
        <f t="shared" si="1"/>
        <v>0</v>
      </c>
      <c r="J22" s="8">
        <f t="shared" si="2"/>
        <v>106.2190366327066</v>
      </c>
      <c r="K22" s="8">
        <f t="shared" si="3"/>
        <v>98560.078667376438</v>
      </c>
    </row>
    <row r="23" spans="2:11" x14ac:dyDescent="0.2">
      <c r="B23" s="1">
        <f t="shared" si="4"/>
        <v>15</v>
      </c>
      <c r="C23" s="6">
        <v>5.0000000000000001E-3</v>
      </c>
      <c r="D23" s="11">
        <f t="shared" si="5"/>
        <v>599.55052515275236</v>
      </c>
      <c r="E23" s="11">
        <f t="shared" si="6"/>
        <v>492.80039333688222</v>
      </c>
      <c r="F23" s="11">
        <f t="shared" si="0"/>
        <v>106.75013181587013</v>
      </c>
      <c r="G23" s="11">
        <f t="shared" si="7"/>
        <v>98453.328535560562</v>
      </c>
      <c r="I23" s="8">
        <f t="shared" si="1"/>
        <v>0</v>
      </c>
      <c r="J23" s="8">
        <f t="shared" si="2"/>
        <v>106.75013181587013</v>
      </c>
      <c r="K23" s="8">
        <f t="shared" si="3"/>
        <v>98453.328535560562</v>
      </c>
    </row>
    <row r="24" spans="2:11" x14ac:dyDescent="0.2">
      <c r="B24" s="1">
        <f t="shared" si="4"/>
        <v>16</v>
      </c>
      <c r="C24" s="6">
        <v>5.0000000000000001E-3</v>
      </c>
      <c r="D24" s="11">
        <f t="shared" si="5"/>
        <v>599.55052515275236</v>
      </c>
      <c r="E24" s="11">
        <f t="shared" si="6"/>
        <v>492.26664267780285</v>
      </c>
      <c r="F24" s="11">
        <f t="shared" si="0"/>
        <v>107.28388247494951</v>
      </c>
      <c r="G24" s="11">
        <f t="shared" si="7"/>
        <v>98346.044653085613</v>
      </c>
      <c r="I24" s="8">
        <f t="shared" si="1"/>
        <v>0</v>
      </c>
      <c r="J24" s="8">
        <f t="shared" si="2"/>
        <v>107.28388247494951</v>
      </c>
      <c r="K24" s="8">
        <f t="shared" si="3"/>
        <v>98346.044653085613</v>
      </c>
    </row>
    <row r="25" spans="2:11" x14ac:dyDescent="0.2">
      <c r="B25" s="1">
        <f t="shared" si="4"/>
        <v>17</v>
      </c>
      <c r="C25" s="6">
        <v>5.0000000000000001E-3</v>
      </c>
      <c r="D25" s="11">
        <f t="shared" si="5"/>
        <v>599.55052515275236</v>
      </c>
      <c r="E25" s="11">
        <f t="shared" si="6"/>
        <v>491.73022326542809</v>
      </c>
      <c r="F25" s="11">
        <f t="shared" si="0"/>
        <v>107.82030188732426</v>
      </c>
      <c r="G25" s="11">
        <f t="shared" si="7"/>
        <v>98238.224351198296</v>
      </c>
      <c r="I25" s="8">
        <f t="shared" si="1"/>
        <v>0</v>
      </c>
      <c r="J25" s="8">
        <f t="shared" si="2"/>
        <v>107.82030188732426</v>
      </c>
      <c r="K25" s="8">
        <f t="shared" si="3"/>
        <v>98238.224351198296</v>
      </c>
    </row>
    <row r="26" spans="2:11" x14ac:dyDescent="0.2">
      <c r="B26" s="1">
        <f t="shared" si="4"/>
        <v>18</v>
      </c>
      <c r="C26" s="6">
        <v>5.0000000000000001E-3</v>
      </c>
      <c r="D26" s="11">
        <f t="shared" si="5"/>
        <v>599.55052515275236</v>
      </c>
      <c r="E26" s="11">
        <f t="shared" si="6"/>
        <v>491.1911217559915</v>
      </c>
      <c r="F26" s="11">
        <f t="shared" si="0"/>
        <v>108.35940339676085</v>
      </c>
      <c r="G26" s="11">
        <f t="shared" si="7"/>
        <v>98129.864947801529</v>
      </c>
      <c r="I26" s="8">
        <f t="shared" si="1"/>
        <v>0</v>
      </c>
      <c r="J26" s="8">
        <f t="shared" si="2"/>
        <v>108.35940339676085</v>
      </c>
      <c r="K26" s="8">
        <f t="shared" si="3"/>
        <v>98129.864947801529</v>
      </c>
    </row>
    <row r="27" spans="2:11" x14ac:dyDescent="0.2">
      <c r="B27" s="1">
        <f t="shared" si="4"/>
        <v>19</v>
      </c>
      <c r="C27" s="6">
        <v>5.0000000000000001E-3</v>
      </c>
      <c r="D27" s="11">
        <f t="shared" si="5"/>
        <v>599.55052515275236</v>
      </c>
      <c r="E27" s="11">
        <f t="shared" si="6"/>
        <v>490.64932473900762</v>
      </c>
      <c r="F27" s="11">
        <f t="shared" si="0"/>
        <v>108.90120041374473</v>
      </c>
      <c r="G27" s="11">
        <f t="shared" si="7"/>
        <v>98020.963747387781</v>
      </c>
      <c r="I27" s="8">
        <f t="shared" si="1"/>
        <v>0</v>
      </c>
      <c r="J27" s="8">
        <f t="shared" si="2"/>
        <v>108.90120041374473</v>
      </c>
      <c r="K27" s="8">
        <f t="shared" si="3"/>
        <v>98020.963747387781</v>
      </c>
    </row>
    <row r="28" spans="2:11" x14ac:dyDescent="0.2">
      <c r="B28" s="1">
        <f t="shared" ref="B28:B91" si="8">B27+1</f>
        <v>20</v>
      </c>
      <c r="C28" s="6">
        <v>5.0000000000000001E-3</v>
      </c>
      <c r="D28" s="11">
        <f t="shared" ref="D28:D91" si="9">IF(B28&lt;=Debt_Term,-PMT(C28,Amortize_Term-B27,G27),0)</f>
        <v>599.55052515275236</v>
      </c>
      <c r="E28" s="11">
        <f t="shared" ref="E28:E91" si="10">IF(B28&lt;=Debt_Term,G27*C28,0)</f>
        <v>490.10481873693891</v>
      </c>
      <c r="F28" s="11">
        <f t="shared" ref="F28:F91" si="11">D28-E28</f>
        <v>109.44570641581345</v>
      </c>
      <c r="G28" s="11">
        <f t="shared" ref="G28:G91" si="12">IF(B28&lt;=Debt_Term,G27-F28,0)</f>
        <v>97911.518040971961</v>
      </c>
      <c r="I28" s="8">
        <f t="shared" ref="I28:I91" si="13">IF(B28=Debt_Term,G28,0)</f>
        <v>0</v>
      </c>
      <c r="J28" s="8">
        <f t="shared" ref="J28:J91" si="14">I28+F28</f>
        <v>109.44570641581345</v>
      </c>
      <c r="K28" s="8">
        <f t="shared" ref="K28:K91" si="15">G28-I28</f>
        <v>97911.518040971961</v>
      </c>
    </row>
    <row r="29" spans="2:11" x14ac:dyDescent="0.2">
      <c r="B29" s="1">
        <f t="shared" si="8"/>
        <v>21</v>
      </c>
      <c r="C29" s="6">
        <v>5.0000000000000001E-3</v>
      </c>
      <c r="D29" s="11">
        <f t="shared" si="9"/>
        <v>599.55052515275224</v>
      </c>
      <c r="E29" s="11">
        <f t="shared" si="10"/>
        <v>489.55759020485982</v>
      </c>
      <c r="F29" s="11">
        <f t="shared" si="11"/>
        <v>109.99293494789242</v>
      </c>
      <c r="G29" s="11">
        <f t="shared" si="12"/>
        <v>97801.52510602407</v>
      </c>
      <c r="I29" s="8">
        <f t="shared" si="13"/>
        <v>0</v>
      </c>
      <c r="J29" s="8">
        <f t="shared" si="14"/>
        <v>109.99293494789242</v>
      </c>
      <c r="K29" s="8">
        <f t="shared" si="15"/>
        <v>97801.52510602407</v>
      </c>
    </row>
    <row r="30" spans="2:11" x14ac:dyDescent="0.2">
      <c r="B30" s="1">
        <f t="shared" si="8"/>
        <v>22</v>
      </c>
      <c r="C30" s="6">
        <v>5.0000000000000001E-3</v>
      </c>
      <c r="D30" s="11">
        <f t="shared" si="9"/>
        <v>599.55052515275224</v>
      </c>
      <c r="E30" s="11">
        <f t="shared" si="10"/>
        <v>489.00762553012038</v>
      </c>
      <c r="F30" s="11">
        <f t="shared" si="11"/>
        <v>110.54289962263186</v>
      </c>
      <c r="G30" s="11">
        <f t="shared" si="12"/>
        <v>97690.982206401444</v>
      </c>
      <c r="I30" s="8">
        <f t="shared" si="13"/>
        <v>0</v>
      </c>
      <c r="J30" s="8">
        <f t="shared" si="14"/>
        <v>110.54289962263186</v>
      </c>
      <c r="K30" s="8">
        <f t="shared" si="15"/>
        <v>97690.982206401444</v>
      </c>
    </row>
    <row r="31" spans="2:11" x14ac:dyDescent="0.2">
      <c r="B31" s="1">
        <f t="shared" si="8"/>
        <v>23</v>
      </c>
      <c r="C31" s="6">
        <v>5.0000000000000001E-3</v>
      </c>
      <c r="D31" s="11">
        <f t="shared" si="9"/>
        <v>599.55052515275236</v>
      </c>
      <c r="E31" s="11">
        <f t="shared" si="10"/>
        <v>488.4549110320072</v>
      </c>
      <c r="F31" s="11">
        <f t="shared" si="11"/>
        <v>111.09561412074515</v>
      </c>
      <c r="G31" s="11">
        <f t="shared" si="12"/>
        <v>97579.886592280702</v>
      </c>
      <c r="I31" s="8">
        <f t="shared" si="13"/>
        <v>0</v>
      </c>
      <c r="J31" s="8">
        <f t="shared" si="14"/>
        <v>111.09561412074515</v>
      </c>
      <c r="K31" s="8">
        <f t="shared" si="15"/>
        <v>97579.886592280702</v>
      </c>
    </row>
    <row r="32" spans="2:11" x14ac:dyDescent="0.2">
      <c r="B32" s="1">
        <f t="shared" si="8"/>
        <v>24</v>
      </c>
      <c r="C32" s="6">
        <v>5.0000000000000001E-3</v>
      </c>
      <c r="D32" s="11">
        <f t="shared" si="9"/>
        <v>599.55052515275236</v>
      </c>
      <c r="E32" s="11">
        <f t="shared" si="10"/>
        <v>487.89943296140353</v>
      </c>
      <c r="F32" s="11">
        <f t="shared" si="11"/>
        <v>111.65109219134882</v>
      </c>
      <c r="G32" s="11">
        <f t="shared" si="12"/>
        <v>97468.235500089359</v>
      </c>
      <c r="I32" s="8">
        <f t="shared" si="13"/>
        <v>0</v>
      </c>
      <c r="J32" s="8">
        <f t="shared" si="14"/>
        <v>111.65109219134882</v>
      </c>
      <c r="K32" s="8">
        <f t="shared" si="15"/>
        <v>97468.235500089359</v>
      </c>
    </row>
    <row r="33" spans="2:11" x14ac:dyDescent="0.2">
      <c r="B33" s="1">
        <f t="shared" si="8"/>
        <v>25</v>
      </c>
      <c r="C33" s="6">
        <f>+C32+0.0025</f>
        <v>7.4999999999999997E-3</v>
      </c>
      <c r="D33" s="11">
        <f t="shared" si="9"/>
        <v>795.63285833788973</v>
      </c>
      <c r="E33" s="11">
        <f t="shared" si="10"/>
        <v>731.01176625067012</v>
      </c>
      <c r="F33" s="11">
        <f t="shared" si="11"/>
        <v>64.621092087219608</v>
      </c>
      <c r="G33" s="11">
        <f t="shared" si="12"/>
        <v>97403.614408002133</v>
      </c>
      <c r="I33" s="8">
        <f t="shared" si="13"/>
        <v>0</v>
      </c>
      <c r="J33" s="8">
        <f t="shared" si="14"/>
        <v>64.621092087219608</v>
      </c>
      <c r="K33" s="8">
        <f t="shared" si="15"/>
        <v>97403.614408002133</v>
      </c>
    </row>
    <row r="34" spans="2:11" x14ac:dyDescent="0.2">
      <c r="B34" s="1">
        <f t="shared" si="8"/>
        <v>26</v>
      </c>
      <c r="C34" s="6">
        <f>+C33</f>
        <v>7.4999999999999997E-3</v>
      </c>
      <c r="D34" s="11">
        <f t="shared" si="9"/>
        <v>795.63285833788973</v>
      </c>
      <c r="E34" s="11">
        <f t="shared" si="10"/>
        <v>730.52710806001596</v>
      </c>
      <c r="F34" s="11">
        <f t="shared" si="11"/>
        <v>65.105750277873767</v>
      </c>
      <c r="G34" s="11">
        <f t="shared" si="12"/>
        <v>97338.508657724262</v>
      </c>
      <c r="I34" s="8">
        <f t="shared" si="13"/>
        <v>0</v>
      </c>
      <c r="J34" s="8">
        <f t="shared" si="14"/>
        <v>65.105750277873767</v>
      </c>
      <c r="K34" s="8">
        <f t="shared" si="15"/>
        <v>97338.508657724262</v>
      </c>
    </row>
    <row r="35" spans="2:11" x14ac:dyDescent="0.2">
      <c r="B35" s="1">
        <f t="shared" si="8"/>
        <v>27</v>
      </c>
      <c r="C35" s="6">
        <f t="shared" ref="C35:C56" si="16">+C34</f>
        <v>7.4999999999999997E-3</v>
      </c>
      <c r="D35" s="11">
        <f t="shared" si="9"/>
        <v>795.63285833788973</v>
      </c>
      <c r="E35" s="11">
        <f t="shared" si="10"/>
        <v>730.03881493293193</v>
      </c>
      <c r="F35" s="11">
        <f t="shared" si="11"/>
        <v>65.594043404957802</v>
      </c>
      <c r="G35" s="11">
        <f t="shared" si="12"/>
        <v>97272.914614319307</v>
      </c>
      <c r="I35" s="8">
        <f t="shared" si="13"/>
        <v>0</v>
      </c>
      <c r="J35" s="8">
        <f t="shared" si="14"/>
        <v>65.594043404957802</v>
      </c>
      <c r="K35" s="8">
        <f t="shared" si="15"/>
        <v>97272.914614319307</v>
      </c>
    </row>
    <row r="36" spans="2:11" x14ac:dyDescent="0.2">
      <c r="B36" s="1">
        <f t="shared" si="8"/>
        <v>28</v>
      </c>
      <c r="C36" s="6">
        <f t="shared" si="16"/>
        <v>7.4999999999999997E-3</v>
      </c>
      <c r="D36" s="11">
        <f t="shared" si="9"/>
        <v>795.63285833788973</v>
      </c>
      <c r="E36" s="11">
        <f t="shared" si="10"/>
        <v>729.54685960739482</v>
      </c>
      <c r="F36" s="11">
        <f t="shared" si="11"/>
        <v>66.085998730494907</v>
      </c>
      <c r="G36" s="11">
        <f t="shared" si="12"/>
        <v>97206.828615588805</v>
      </c>
      <c r="I36" s="8">
        <f t="shared" si="13"/>
        <v>0</v>
      </c>
      <c r="J36" s="8">
        <f t="shared" si="14"/>
        <v>66.085998730494907</v>
      </c>
      <c r="K36" s="8">
        <f t="shared" si="15"/>
        <v>97206.828615588805</v>
      </c>
    </row>
    <row r="37" spans="2:11" x14ac:dyDescent="0.2">
      <c r="B37" s="1">
        <f t="shared" si="8"/>
        <v>29</v>
      </c>
      <c r="C37" s="6">
        <f t="shared" si="16"/>
        <v>7.4999999999999997E-3</v>
      </c>
      <c r="D37" s="11">
        <f t="shared" si="9"/>
        <v>795.63285833788973</v>
      </c>
      <c r="E37" s="11">
        <f t="shared" si="10"/>
        <v>729.05121461691601</v>
      </c>
      <c r="F37" s="11">
        <f t="shared" si="11"/>
        <v>66.581643720973716</v>
      </c>
      <c r="G37" s="11">
        <f t="shared" si="12"/>
        <v>97140.246971867833</v>
      </c>
      <c r="I37" s="8">
        <f t="shared" si="13"/>
        <v>0</v>
      </c>
      <c r="J37" s="8">
        <f t="shared" si="14"/>
        <v>66.581643720973716</v>
      </c>
      <c r="K37" s="8">
        <f t="shared" si="15"/>
        <v>97140.246971867833</v>
      </c>
    </row>
    <row r="38" spans="2:11" x14ac:dyDescent="0.2">
      <c r="B38" s="1">
        <f t="shared" si="8"/>
        <v>30</v>
      </c>
      <c r="C38" s="6">
        <f t="shared" si="16"/>
        <v>7.4999999999999997E-3</v>
      </c>
      <c r="D38" s="11">
        <f t="shared" si="9"/>
        <v>795.63285833788973</v>
      </c>
      <c r="E38" s="11">
        <f t="shared" si="10"/>
        <v>728.55185228900871</v>
      </c>
      <c r="F38" s="11">
        <f t="shared" si="11"/>
        <v>67.081006048881022</v>
      </c>
      <c r="G38" s="11">
        <f t="shared" si="12"/>
        <v>97073.165965818946</v>
      </c>
      <c r="I38" s="8">
        <f t="shared" si="13"/>
        <v>0</v>
      </c>
      <c r="J38" s="8">
        <f t="shared" si="14"/>
        <v>67.081006048881022</v>
      </c>
      <c r="K38" s="8">
        <f t="shared" si="15"/>
        <v>97073.165965818946</v>
      </c>
    </row>
    <row r="39" spans="2:11" x14ac:dyDescent="0.2">
      <c r="B39" s="1">
        <f t="shared" si="8"/>
        <v>31</v>
      </c>
      <c r="C39" s="6">
        <f t="shared" si="16"/>
        <v>7.4999999999999997E-3</v>
      </c>
      <c r="D39" s="11">
        <f t="shared" si="9"/>
        <v>795.63285833788973</v>
      </c>
      <c r="E39" s="11">
        <f t="shared" si="10"/>
        <v>728.04874474364203</v>
      </c>
      <c r="F39" s="11">
        <f t="shared" si="11"/>
        <v>67.584113594247697</v>
      </c>
      <c r="G39" s="11">
        <f t="shared" si="12"/>
        <v>97005.581852224699</v>
      </c>
      <c r="I39" s="8">
        <f t="shared" si="13"/>
        <v>0</v>
      </c>
      <c r="J39" s="8">
        <f t="shared" si="14"/>
        <v>67.584113594247697</v>
      </c>
      <c r="K39" s="8">
        <f t="shared" si="15"/>
        <v>97005.581852224699</v>
      </c>
    </row>
    <row r="40" spans="2:11" x14ac:dyDescent="0.2">
      <c r="B40" s="1">
        <f t="shared" si="8"/>
        <v>32</v>
      </c>
      <c r="C40" s="6">
        <f t="shared" si="16"/>
        <v>7.4999999999999997E-3</v>
      </c>
      <c r="D40" s="11">
        <f t="shared" si="9"/>
        <v>795.63285833788973</v>
      </c>
      <c r="E40" s="11">
        <f t="shared" si="10"/>
        <v>727.54186389168524</v>
      </c>
      <c r="F40" s="11">
        <f t="shared" si="11"/>
        <v>68.09099444620449</v>
      </c>
      <c r="G40" s="11">
        <f t="shared" si="12"/>
        <v>96937.490857778495</v>
      </c>
      <c r="I40" s="8">
        <f t="shared" si="13"/>
        <v>0</v>
      </c>
      <c r="J40" s="8">
        <f t="shared" si="14"/>
        <v>68.09099444620449</v>
      </c>
      <c r="K40" s="8">
        <f t="shared" si="15"/>
        <v>96937.490857778495</v>
      </c>
    </row>
    <row r="41" spans="2:11" x14ac:dyDescent="0.2">
      <c r="B41" s="1">
        <f t="shared" si="8"/>
        <v>33</v>
      </c>
      <c r="C41" s="6">
        <f t="shared" si="16"/>
        <v>7.4999999999999997E-3</v>
      </c>
      <c r="D41" s="11">
        <f t="shared" si="9"/>
        <v>795.63285833788973</v>
      </c>
      <c r="E41" s="11">
        <f t="shared" si="10"/>
        <v>727.0311814333387</v>
      </c>
      <c r="F41" s="11">
        <f t="shared" si="11"/>
        <v>68.601676904551027</v>
      </c>
      <c r="G41" s="11">
        <f t="shared" si="12"/>
        <v>96868.889180873943</v>
      </c>
      <c r="I41" s="8">
        <f t="shared" si="13"/>
        <v>0</v>
      </c>
      <c r="J41" s="8">
        <f t="shared" si="14"/>
        <v>68.601676904551027</v>
      </c>
      <c r="K41" s="8">
        <f t="shared" si="15"/>
        <v>96868.889180873943</v>
      </c>
    </row>
    <row r="42" spans="2:11" x14ac:dyDescent="0.2">
      <c r="B42" s="1">
        <f t="shared" si="8"/>
        <v>34</v>
      </c>
      <c r="C42" s="6">
        <f t="shared" si="16"/>
        <v>7.4999999999999997E-3</v>
      </c>
      <c r="D42" s="11">
        <f t="shared" si="9"/>
        <v>795.63285833788973</v>
      </c>
      <c r="E42" s="11">
        <f t="shared" si="10"/>
        <v>726.51666885655459</v>
      </c>
      <c r="F42" s="11">
        <f t="shared" si="11"/>
        <v>69.116189481335141</v>
      </c>
      <c r="G42" s="11">
        <f t="shared" si="12"/>
        <v>96799.772991392601</v>
      </c>
      <c r="I42" s="8">
        <f t="shared" si="13"/>
        <v>0</v>
      </c>
      <c r="J42" s="8">
        <f t="shared" si="14"/>
        <v>69.116189481335141</v>
      </c>
      <c r="K42" s="8">
        <f t="shared" si="15"/>
        <v>96799.772991392601</v>
      </c>
    </row>
    <row r="43" spans="2:11" x14ac:dyDescent="0.2">
      <c r="B43" s="1">
        <f t="shared" si="8"/>
        <v>35</v>
      </c>
      <c r="C43" s="6">
        <f t="shared" si="16"/>
        <v>7.4999999999999997E-3</v>
      </c>
      <c r="D43" s="11">
        <f t="shared" si="9"/>
        <v>795.63285833788973</v>
      </c>
      <c r="E43" s="11">
        <f t="shared" si="10"/>
        <v>725.99829743544444</v>
      </c>
      <c r="F43" s="11">
        <f t="shared" si="11"/>
        <v>69.634560902445287</v>
      </c>
      <c r="G43" s="11">
        <f t="shared" si="12"/>
        <v>96730.138430490158</v>
      </c>
      <c r="I43" s="8">
        <f t="shared" si="13"/>
        <v>0</v>
      </c>
      <c r="J43" s="8">
        <f t="shared" si="14"/>
        <v>69.634560902445287</v>
      </c>
      <c r="K43" s="8">
        <f t="shared" si="15"/>
        <v>96730.138430490158</v>
      </c>
    </row>
    <row r="44" spans="2:11" x14ac:dyDescent="0.2">
      <c r="B44" s="1">
        <f t="shared" si="8"/>
        <v>36</v>
      </c>
      <c r="C44" s="6">
        <f t="shared" si="16"/>
        <v>7.4999999999999997E-3</v>
      </c>
      <c r="D44" s="11">
        <f t="shared" si="9"/>
        <v>795.63285833788962</v>
      </c>
      <c r="E44" s="11">
        <f t="shared" si="10"/>
        <v>725.4760382286762</v>
      </c>
      <c r="F44" s="11">
        <f t="shared" si="11"/>
        <v>70.156820109213413</v>
      </c>
      <c r="G44" s="11">
        <f t="shared" si="12"/>
        <v>96659.981610380943</v>
      </c>
      <c r="I44" s="8">
        <f t="shared" si="13"/>
        <v>0</v>
      </c>
      <c r="J44" s="8">
        <f t="shared" si="14"/>
        <v>70.156820109213413</v>
      </c>
      <c r="K44" s="8">
        <f t="shared" si="15"/>
        <v>96659.981610380943</v>
      </c>
    </row>
    <row r="45" spans="2:11" x14ac:dyDescent="0.2">
      <c r="B45" s="1">
        <f t="shared" si="8"/>
        <v>37</v>
      </c>
      <c r="C45" s="6">
        <f t="shared" si="16"/>
        <v>7.4999999999999997E-3</v>
      </c>
      <c r="D45" s="11">
        <f t="shared" si="9"/>
        <v>795.63285833788962</v>
      </c>
      <c r="E45" s="11">
        <f t="shared" si="10"/>
        <v>724.94986207785701</v>
      </c>
      <c r="F45" s="11">
        <f t="shared" si="11"/>
        <v>70.68299626003261</v>
      </c>
      <c r="G45" s="11">
        <f t="shared" si="12"/>
        <v>96589.298614120911</v>
      </c>
      <c r="I45" s="8">
        <f t="shared" si="13"/>
        <v>0</v>
      </c>
      <c r="J45" s="8">
        <f t="shared" si="14"/>
        <v>70.68299626003261</v>
      </c>
      <c r="K45" s="8">
        <f t="shared" si="15"/>
        <v>96589.298614120911</v>
      </c>
    </row>
    <row r="46" spans="2:11" x14ac:dyDescent="0.2">
      <c r="B46" s="1">
        <f t="shared" si="8"/>
        <v>38</v>
      </c>
      <c r="C46" s="6">
        <f t="shared" si="16"/>
        <v>7.4999999999999997E-3</v>
      </c>
      <c r="D46" s="11">
        <f t="shared" si="9"/>
        <v>795.63285833788962</v>
      </c>
      <c r="E46" s="11">
        <f t="shared" si="10"/>
        <v>724.41973960590678</v>
      </c>
      <c r="F46" s="11">
        <f t="shared" si="11"/>
        <v>71.213118731982831</v>
      </c>
      <c r="G46" s="11">
        <f t="shared" si="12"/>
        <v>96518.085495388921</v>
      </c>
      <c r="I46" s="8">
        <f t="shared" si="13"/>
        <v>0</v>
      </c>
      <c r="J46" s="8">
        <f t="shared" si="14"/>
        <v>71.213118731982831</v>
      </c>
      <c r="K46" s="8">
        <f t="shared" si="15"/>
        <v>96518.085495388921</v>
      </c>
    </row>
    <row r="47" spans="2:11" x14ac:dyDescent="0.2">
      <c r="B47" s="1">
        <f t="shared" si="8"/>
        <v>39</v>
      </c>
      <c r="C47" s="6">
        <f t="shared" si="16"/>
        <v>7.4999999999999997E-3</v>
      </c>
      <c r="D47" s="11">
        <f t="shared" si="9"/>
        <v>795.63285833788962</v>
      </c>
      <c r="E47" s="11">
        <f t="shared" si="10"/>
        <v>723.88564121541685</v>
      </c>
      <c r="F47" s="11">
        <f t="shared" si="11"/>
        <v>71.747217122472762</v>
      </c>
      <c r="G47" s="11">
        <f t="shared" si="12"/>
        <v>96446.338278266441</v>
      </c>
      <c r="I47" s="8">
        <f t="shared" si="13"/>
        <v>0</v>
      </c>
      <c r="J47" s="8">
        <f t="shared" si="14"/>
        <v>71.747217122472762</v>
      </c>
      <c r="K47" s="8">
        <f t="shared" si="15"/>
        <v>96446.338278266441</v>
      </c>
    </row>
    <row r="48" spans="2:11" x14ac:dyDescent="0.2">
      <c r="B48" s="1">
        <f t="shared" si="8"/>
        <v>40</v>
      </c>
      <c r="C48" s="6">
        <f t="shared" si="16"/>
        <v>7.4999999999999997E-3</v>
      </c>
      <c r="D48" s="11">
        <f t="shared" si="9"/>
        <v>795.6328583378895</v>
      </c>
      <c r="E48" s="11">
        <f t="shared" si="10"/>
        <v>723.34753708699827</v>
      </c>
      <c r="F48" s="11">
        <f t="shared" si="11"/>
        <v>72.285321250891229</v>
      </c>
      <c r="G48" s="11">
        <f t="shared" si="12"/>
        <v>96374.052957015549</v>
      </c>
      <c r="I48" s="8">
        <f t="shared" si="13"/>
        <v>0</v>
      </c>
      <c r="J48" s="8">
        <f t="shared" si="14"/>
        <v>72.285321250891229</v>
      </c>
      <c r="K48" s="8">
        <f t="shared" si="15"/>
        <v>96374.052957015549</v>
      </c>
    </row>
    <row r="49" spans="2:11" x14ac:dyDescent="0.2">
      <c r="B49" s="1">
        <f t="shared" si="8"/>
        <v>41</v>
      </c>
      <c r="C49" s="6">
        <f t="shared" si="16"/>
        <v>7.4999999999999997E-3</v>
      </c>
      <c r="D49" s="11">
        <f t="shared" si="9"/>
        <v>795.6328583378895</v>
      </c>
      <c r="E49" s="11">
        <f t="shared" si="10"/>
        <v>722.80539717761656</v>
      </c>
      <c r="F49" s="11">
        <f t="shared" si="11"/>
        <v>72.827461160272946</v>
      </c>
      <c r="G49" s="11">
        <f t="shared" si="12"/>
        <v>96301.22549585528</v>
      </c>
      <c r="I49" s="8">
        <f t="shared" si="13"/>
        <v>0</v>
      </c>
      <c r="J49" s="8">
        <f t="shared" si="14"/>
        <v>72.827461160272946</v>
      </c>
      <c r="K49" s="8">
        <f t="shared" si="15"/>
        <v>96301.22549585528</v>
      </c>
    </row>
    <row r="50" spans="2:11" x14ac:dyDescent="0.2">
      <c r="B50" s="1">
        <f t="shared" si="8"/>
        <v>42</v>
      </c>
      <c r="C50" s="6">
        <f t="shared" si="16"/>
        <v>7.4999999999999997E-3</v>
      </c>
      <c r="D50" s="11">
        <f t="shared" si="9"/>
        <v>795.63285833788962</v>
      </c>
      <c r="E50" s="11">
        <f t="shared" si="10"/>
        <v>722.25919121891457</v>
      </c>
      <c r="F50" s="11">
        <f t="shared" si="11"/>
        <v>73.37366711897505</v>
      </c>
      <c r="G50" s="11">
        <f t="shared" si="12"/>
        <v>96227.851828736311</v>
      </c>
      <c r="I50" s="8">
        <f t="shared" si="13"/>
        <v>0</v>
      </c>
      <c r="J50" s="8">
        <f t="shared" si="14"/>
        <v>73.37366711897505</v>
      </c>
      <c r="K50" s="8">
        <f t="shared" si="15"/>
        <v>96227.851828736311</v>
      </c>
    </row>
    <row r="51" spans="2:11" x14ac:dyDescent="0.2">
      <c r="B51" s="1">
        <f t="shared" si="8"/>
        <v>43</v>
      </c>
      <c r="C51" s="6">
        <f t="shared" si="16"/>
        <v>7.4999999999999997E-3</v>
      </c>
      <c r="D51" s="11">
        <f t="shared" si="9"/>
        <v>795.63285833788962</v>
      </c>
      <c r="E51" s="11">
        <f t="shared" si="10"/>
        <v>721.70888871552233</v>
      </c>
      <c r="F51" s="11">
        <f t="shared" si="11"/>
        <v>73.923969622367281</v>
      </c>
      <c r="G51" s="11">
        <f t="shared" si="12"/>
        <v>96153.927859113945</v>
      </c>
      <c r="I51" s="8">
        <f t="shared" si="13"/>
        <v>0</v>
      </c>
      <c r="J51" s="8">
        <f t="shared" si="14"/>
        <v>73.923969622367281</v>
      </c>
      <c r="K51" s="8">
        <f t="shared" si="15"/>
        <v>96153.927859113945</v>
      </c>
    </row>
    <row r="52" spans="2:11" x14ac:dyDescent="0.2">
      <c r="B52" s="1">
        <f t="shared" si="8"/>
        <v>44</v>
      </c>
      <c r="C52" s="6">
        <f t="shared" si="16"/>
        <v>7.4999999999999997E-3</v>
      </c>
      <c r="D52" s="11">
        <f t="shared" si="9"/>
        <v>795.63285833788962</v>
      </c>
      <c r="E52" s="11">
        <f t="shared" si="10"/>
        <v>721.1544589433546</v>
      </c>
      <c r="F52" s="11">
        <f t="shared" si="11"/>
        <v>74.478399394535018</v>
      </c>
      <c r="G52" s="11">
        <f t="shared" si="12"/>
        <v>96079.449459719413</v>
      </c>
      <c r="I52" s="8">
        <f t="shared" si="13"/>
        <v>0</v>
      </c>
      <c r="J52" s="8">
        <f t="shared" si="14"/>
        <v>74.478399394535018</v>
      </c>
      <c r="K52" s="8">
        <f t="shared" si="15"/>
        <v>96079.449459719413</v>
      </c>
    </row>
    <row r="53" spans="2:11" x14ac:dyDescent="0.2">
      <c r="B53" s="1">
        <f t="shared" si="8"/>
        <v>45</v>
      </c>
      <c r="C53" s="6">
        <f t="shared" si="16"/>
        <v>7.4999999999999997E-3</v>
      </c>
      <c r="D53" s="11">
        <f t="shared" si="9"/>
        <v>795.63285833788962</v>
      </c>
      <c r="E53" s="11">
        <f t="shared" si="10"/>
        <v>720.59587094789561</v>
      </c>
      <c r="F53" s="11">
        <f t="shared" si="11"/>
        <v>75.03698738999401</v>
      </c>
      <c r="G53" s="11">
        <f t="shared" si="12"/>
        <v>96004.412472329423</v>
      </c>
      <c r="I53" s="8">
        <f t="shared" si="13"/>
        <v>0</v>
      </c>
      <c r="J53" s="8">
        <f t="shared" si="14"/>
        <v>75.03698738999401</v>
      </c>
      <c r="K53" s="8">
        <f t="shared" si="15"/>
        <v>96004.412472329423</v>
      </c>
    </row>
    <row r="54" spans="2:11" x14ac:dyDescent="0.2">
      <c r="B54" s="1">
        <f t="shared" si="8"/>
        <v>46</v>
      </c>
      <c r="C54" s="6">
        <f t="shared" si="16"/>
        <v>7.4999999999999997E-3</v>
      </c>
      <c r="D54" s="11">
        <f t="shared" si="9"/>
        <v>795.63285833788973</v>
      </c>
      <c r="E54" s="11">
        <f t="shared" si="10"/>
        <v>720.03309354247062</v>
      </c>
      <c r="F54" s="11">
        <f t="shared" si="11"/>
        <v>75.599764795419105</v>
      </c>
      <c r="G54" s="11">
        <f t="shared" si="12"/>
        <v>95928.812707534002</v>
      </c>
      <c r="I54" s="8">
        <f t="shared" si="13"/>
        <v>0</v>
      </c>
      <c r="J54" s="8">
        <f t="shared" si="14"/>
        <v>75.599764795419105</v>
      </c>
      <c r="K54" s="8">
        <f t="shared" si="15"/>
        <v>95928.812707534002</v>
      </c>
    </row>
    <row r="55" spans="2:11" x14ac:dyDescent="0.2">
      <c r="B55" s="1">
        <f t="shared" si="8"/>
        <v>47</v>
      </c>
      <c r="C55" s="6">
        <f t="shared" si="16"/>
        <v>7.4999999999999997E-3</v>
      </c>
      <c r="D55" s="11">
        <f t="shared" si="9"/>
        <v>795.63285833788962</v>
      </c>
      <c r="E55" s="11">
        <f t="shared" si="10"/>
        <v>719.46609530650494</v>
      </c>
      <c r="F55" s="11">
        <f t="shared" si="11"/>
        <v>76.166763031384676</v>
      </c>
      <c r="G55" s="11">
        <f t="shared" si="12"/>
        <v>95852.645944502612</v>
      </c>
      <c r="I55" s="8">
        <f t="shared" si="13"/>
        <v>0</v>
      </c>
      <c r="J55" s="8">
        <f t="shared" si="14"/>
        <v>76.166763031384676</v>
      </c>
      <c r="K55" s="8">
        <f t="shared" si="15"/>
        <v>95852.645944502612</v>
      </c>
    </row>
    <row r="56" spans="2:11" x14ac:dyDescent="0.2">
      <c r="B56" s="1">
        <f t="shared" si="8"/>
        <v>48</v>
      </c>
      <c r="C56" s="6">
        <f t="shared" si="16"/>
        <v>7.4999999999999997E-3</v>
      </c>
      <c r="D56" s="11">
        <f t="shared" si="9"/>
        <v>795.63285833788962</v>
      </c>
      <c r="E56" s="11">
        <f t="shared" si="10"/>
        <v>718.89484458376955</v>
      </c>
      <c r="F56" s="11">
        <f t="shared" si="11"/>
        <v>76.738013754120061</v>
      </c>
      <c r="G56" s="11">
        <f t="shared" si="12"/>
        <v>95775.907930748494</v>
      </c>
      <c r="I56" s="8">
        <f t="shared" si="13"/>
        <v>0</v>
      </c>
      <c r="J56" s="8">
        <f t="shared" si="14"/>
        <v>76.738013754120061</v>
      </c>
      <c r="K56" s="8">
        <f t="shared" si="15"/>
        <v>95775.907930748494</v>
      </c>
    </row>
    <row r="57" spans="2:11" x14ac:dyDescent="0.2">
      <c r="B57" s="1">
        <f t="shared" si="8"/>
        <v>49</v>
      </c>
      <c r="C57" s="6">
        <v>5.0000000000000001E-3</v>
      </c>
      <c r="D57" s="11">
        <f t="shared" si="9"/>
        <v>606.90989475451158</v>
      </c>
      <c r="E57" s="11">
        <f t="shared" si="10"/>
        <v>478.87953965374248</v>
      </c>
      <c r="F57" s="11">
        <f t="shared" si="11"/>
        <v>128.0303551007691</v>
      </c>
      <c r="G57" s="11">
        <f t="shared" si="12"/>
        <v>95647.877575647726</v>
      </c>
      <c r="I57" s="8">
        <f t="shared" si="13"/>
        <v>0</v>
      </c>
      <c r="J57" s="8">
        <f t="shared" si="14"/>
        <v>128.0303551007691</v>
      </c>
      <c r="K57" s="8">
        <f t="shared" si="15"/>
        <v>95647.877575647726</v>
      </c>
    </row>
    <row r="58" spans="2:11" x14ac:dyDescent="0.2">
      <c r="B58" s="1">
        <f t="shared" si="8"/>
        <v>50</v>
      </c>
      <c r="C58" s="6">
        <v>5.0000000000000001E-3</v>
      </c>
      <c r="D58" s="11">
        <f t="shared" si="9"/>
        <v>606.9098947545117</v>
      </c>
      <c r="E58" s="11">
        <f t="shared" si="10"/>
        <v>478.23938787823863</v>
      </c>
      <c r="F58" s="11">
        <f t="shared" si="11"/>
        <v>128.67050687627307</v>
      </c>
      <c r="G58" s="11">
        <f t="shared" si="12"/>
        <v>95519.207068771459</v>
      </c>
      <c r="I58" s="8">
        <f t="shared" si="13"/>
        <v>0</v>
      </c>
      <c r="J58" s="8">
        <f t="shared" si="14"/>
        <v>128.67050687627307</v>
      </c>
      <c r="K58" s="8">
        <f t="shared" si="15"/>
        <v>95519.207068771459</v>
      </c>
    </row>
    <row r="59" spans="2:11" x14ac:dyDescent="0.2">
      <c r="B59" s="1">
        <f t="shared" si="8"/>
        <v>51</v>
      </c>
      <c r="C59" s="6">
        <v>5.0000000000000001E-3</v>
      </c>
      <c r="D59" s="11">
        <f t="shared" si="9"/>
        <v>606.9098947545117</v>
      </c>
      <c r="E59" s="11">
        <f t="shared" si="10"/>
        <v>477.5960353438573</v>
      </c>
      <c r="F59" s="11">
        <f t="shared" si="11"/>
        <v>129.3138594106544</v>
      </c>
      <c r="G59" s="11">
        <f t="shared" si="12"/>
        <v>95389.893209360802</v>
      </c>
      <c r="I59" s="8">
        <f t="shared" si="13"/>
        <v>0</v>
      </c>
      <c r="J59" s="8">
        <f t="shared" si="14"/>
        <v>129.3138594106544</v>
      </c>
      <c r="K59" s="8">
        <f t="shared" si="15"/>
        <v>95389.893209360802</v>
      </c>
    </row>
    <row r="60" spans="2:11" x14ac:dyDescent="0.2">
      <c r="B60" s="1">
        <f t="shared" si="8"/>
        <v>52</v>
      </c>
      <c r="C60" s="6">
        <v>5.0000000000000001E-3</v>
      </c>
      <c r="D60" s="11">
        <f t="shared" si="9"/>
        <v>606.9098947545117</v>
      </c>
      <c r="E60" s="11">
        <f t="shared" si="10"/>
        <v>476.94946604680399</v>
      </c>
      <c r="F60" s="11">
        <f t="shared" si="11"/>
        <v>129.96042870770771</v>
      </c>
      <c r="G60" s="11">
        <f t="shared" si="12"/>
        <v>95259.932780653093</v>
      </c>
      <c r="I60" s="8">
        <f t="shared" si="13"/>
        <v>0</v>
      </c>
      <c r="J60" s="8">
        <f t="shared" si="14"/>
        <v>129.96042870770771</v>
      </c>
      <c r="K60" s="8">
        <f t="shared" si="15"/>
        <v>95259.932780653093</v>
      </c>
    </row>
    <row r="61" spans="2:11" x14ac:dyDescent="0.2">
      <c r="B61" s="1">
        <f t="shared" si="8"/>
        <v>53</v>
      </c>
      <c r="C61" s="6">
        <v>5.0000000000000001E-3</v>
      </c>
      <c r="D61" s="11">
        <f t="shared" si="9"/>
        <v>606.90989475451158</v>
      </c>
      <c r="E61" s="11">
        <f t="shared" si="10"/>
        <v>476.29966390326547</v>
      </c>
      <c r="F61" s="11">
        <f t="shared" si="11"/>
        <v>130.61023085124611</v>
      </c>
      <c r="G61" s="11">
        <f t="shared" si="12"/>
        <v>95129.322549801844</v>
      </c>
      <c r="I61" s="8">
        <f t="shared" si="13"/>
        <v>0</v>
      </c>
      <c r="J61" s="8">
        <f t="shared" si="14"/>
        <v>130.61023085124611</v>
      </c>
      <c r="K61" s="8">
        <f t="shared" si="15"/>
        <v>95129.322549801844</v>
      </c>
    </row>
    <row r="62" spans="2:11" x14ac:dyDescent="0.2">
      <c r="B62" s="1">
        <f t="shared" si="8"/>
        <v>54</v>
      </c>
      <c r="C62" s="6">
        <v>5.0000000000000001E-3</v>
      </c>
      <c r="D62" s="11">
        <f t="shared" si="9"/>
        <v>606.9098947545117</v>
      </c>
      <c r="E62" s="11">
        <f t="shared" si="10"/>
        <v>475.64661274900925</v>
      </c>
      <c r="F62" s="11">
        <f t="shared" si="11"/>
        <v>131.26328200550245</v>
      </c>
      <c r="G62" s="11">
        <f t="shared" si="12"/>
        <v>94998.059267796343</v>
      </c>
      <c r="I62" s="8">
        <f t="shared" si="13"/>
        <v>0</v>
      </c>
      <c r="J62" s="8">
        <f t="shared" si="14"/>
        <v>131.26328200550245</v>
      </c>
      <c r="K62" s="8">
        <f t="shared" si="15"/>
        <v>94998.059267796343</v>
      </c>
    </row>
    <row r="63" spans="2:11" x14ac:dyDescent="0.2">
      <c r="B63" s="1">
        <f t="shared" si="8"/>
        <v>55</v>
      </c>
      <c r="C63" s="6">
        <v>5.0000000000000001E-3</v>
      </c>
      <c r="D63" s="11">
        <f t="shared" si="9"/>
        <v>606.9098947545117</v>
      </c>
      <c r="E63" s="11">
        <f t="shared" si="10"/>
        <v>474.99029633898175</v>
      </c>
      <c r="F63" s="11">
        <f t="shared" si="11"/>
        <v>131.91959841552995</v>
      </c>
      <c r="G63" s="11">
        <f t="shared" si="12"/>
        <v>94866.13966938082</v>
      </c>
      <c r="I63" s="8">
        <f t="shared" si="13"/>
        <v>0</v>
      </c>
      <c r="J63" s="8">
        <f t="shared" si="14"/>
        <v>131.91959841552995</v>
      </c>
      <c r="K63" s="8">
        <f t="shared" si="15"/>
        <v>94866.13966938082</v>
      </c>
    </row>
    <row r="64" spans="2:11" x14ac:dyDescent="0.2">
      <c r="B64" s="1">
        <f t="shared" si="8"/>
        <v>56</v>
      </c>
      <c r="C64" s="6">
        <v>5.0000000000000001E-3</v>
      </c>
      <c r="D64" s="11">
        <f t="shared" si="9"/>
        <v>606.9098947545117</v>
      </c>
      <c r="E64" s="11">
        <f t="shared" si="10"/>
        <v>474.33069834690411</v>
      </c>
      <c r="F64" s="11">
        <f t="shared" si="11"/>
        <v>132.57919640760758</v>
      </c>
      <c r="G64" s="11">
        <f t="shared" si="12"/>
        <v>94733.560472973215</v>
      </c>
      <c r="I64" s="8">
        <f t="shared" si="13"/>
        <v>0</v>
      </c>
      <c r="J64" s="8">
        <f t="shared" si="14"/>
        <v>132.57919640760758</v>
      </c>
      <c r="K64" s="8">
        <f t="shared" si="15"/>
        <v>94733.560472973215</v>
      </c>
    </row>
    <row r="65" spans="2:11" x14ac:dyDescent="0.2">
      <c r="B65" s="1">
        <f t="shared" si="8"/>
        <v>57</v>
      </c>
      <c r="C65" s="6">
        <v>5.0000000000000001E-3</v>
      </c>
      <c r="D65" s="11">
        <f t="shared" si="9"/>
        <v>606.90989475451181</v>
      </c>
      <c r="E65" s="11">
        <f t="shared" si="10"/>
        <v>473.66780236486608</v>
      </c>
      <c r="F65" s="11">
        <f t="shared" si="11"/>
        <v>133.24209238964573</v>
      </c>
      <c r="G65" s="11">
        <f t="shared" si="12"/>
        <v>94600.318380583572</v>
      </c>
      <c r="I65" s="8">
        <f t="shared" si="13"/>
        <v>0</v>
      </c>
      <c r="J65" s="8">
        <f t="shared" si="14"/>
        <v>133.24209238964573</v>
      </c>
      <c r="K65" s="8">
        <f t="shared" si="15"/>
        <v>94600.318380583572</v>
      </c>
    </row>
    <row r="66" spans="2:11" x14ac:dyDescent="0.2">
      <c r="B66" s="1">
        <f t="shared" si="8"/>
        <v>58</v>
      </c>
      <c r="C66" s="6">
        <v>5.0000000000000001E-3</v>
      </c>
      <c r="D66" s="11">
        <f t="shared" si="9"/>
        <v>606.90989475451181</v>
      </c>
      <c r="E66" s="11">
        <f t="shared" si="10"/>
        <v>473.00159190291788</v>
      </c>
      <c r="F66" s="11">
        <f t="shared" si="11"/>
        <v>133.90830285159393</v>
      </c>
      <c r="G66" s="11">
        <f t="shared" si="12"/>
        <v>94466.410077731984</v>
      </c>
      <c r="I66" s="8">
        <f t="shared" si="13"/>
        <v>0</v>
      </c>
      <c r="J66" s="8">
        <f t="shared" si="14"/>
        <v>133.90830285159393</v>
      </c>
      <c r="K66" s="8">
        <f t="shared" si="15"/>
        <v>94466.410077731984</v>
      </c>
    </row>
    <row r="67" spans="2:11" x14ac:dyDescent="0.2">
      <c r="B67" s="1">
        <f t="shared" si="8"/>
        <v>59</v>
      </c>
      <c r="C67" s="6">
        <v>5.0000000000000001E-3</v>
      </c>
      <c r="D67" s="11">
        <f t="shared" si="9"/>
        <v>606.90989475451181</v>
      </c>
      <c r="E67" s="11">
        <f t="shared" si="10"/>
        <v>472.33205038865992</v>
      </c>
      <c r="F67" s="11">
        <f t="shared" si="11"/>
        <v>134.57784436585189</v>
      </c>
      <c r="G67" s="11">
        <f t="shared" si="12"/>
        <v>94331.832233366134</v>
      </c>
      <c r="I67" s="8">
        <f t="shared" si="13"/>
        <v>0</v>
      </c>
      <c r="J67" s="8">
        <f t="shared" si="14"/>
        <v>134.57784436585189</v>
      </c>
      <c r="K67" s="8">
        <f t="shared" si="15"/>
        <v>94331.832233366134</v>
      </c>
    </row>
    <row r="68" spans="2:11" x14ac:dyDescent="0.2">
      <c r="B68" s="1">
        <f t="shared" si="8"/>
        <v>60</v>
      </c>
      <c r="C68" s="6">
        <v>5.0000000000000001E-3</v>
      </c>
      <c r="D68" s="11">
        <f t="shared" si="9"/>
        <v>606.90989475451181</v>
      </c>
      <c r="E68" s="11">
        <f t="shared" si="10"/>
        <v>471.6591611668307</v>
      </c>
      <c r="F68" s="11">
        <f t="shared" si="11"/>
        <v>135.25073358768111</v>
      </c>
      <c r="G68" s="11">
        <f t="shared" si="12"/>
        <v>94196.581499778447</v>
      </c>
      <c r="I68" s="8">
        <f t="shared" si="13"/>
        <v>0</v>
      </c>
      <c r="J68" s="8">
        <f t="shared" si="14"/>
        <v>135.25073358768111</v>
      </c>
      <c r="K68" s="8">
        <f t="shared" si="15"/>
        <v>94196.581499778447</v>
      </c>
    </row>
    <row r="69" spans="2:11" x14ac:dyDescent="0.2">
      <c r="B69" s="1">
        <f t="shared" si="8"/>
        <v>61</v>
      </c>
      <c r="C69" s="6">
        <v>5.0000000000000001E-3</v>
      </c>
      <c r="D69" s="11">
        <f t="shared" si="9"/>
        <v>606.90989475451181</v>
      </c>
      <c r="E69" s="11">
        <f t="shared" si="10"/>
        <v>470.98290749889225</v>
      </c>
      <c r="F69" s="11">
        <f t="shared" si="11"/>
        <v>135.92698725561957</v>
      </c>
      <c r="G69" s="11">
        <f t="shared" si="12"/>
        <v>94060.654512522829</v>
      </c>
      <c r="I69" s="8">
        <f t="shared" si="13"/>
        <v>0</v>
      </c>
      <c r="J69" s="8">
        <f t="shared" si="14"/>
        <v>135.92698725561957</v>
      </c>
      <c r="K69" s="8">
        <f t="shared" si="15"/>
        <v>94060.654512522829</v>
      </c>
    </row>
    <row r="70" spans="2:11" x14ac:dyDescent="0.2">
      <c r="B70" s="1">
        <f t="shared" si="8"/>
        <v>62</v>
      </c>
      <c r="C70" s="6">
        <v>5.0000000000000001E-3</v>
      </c>
      <c r="D70" s="11">
        <f t="shared" si="9"/>
        <v>606.90989475451181</v>
      </c>
      <c r="E70" s="11">
        <f t="shared" si="10"/>
        <v>470.30327256261415</v>
      </c>
      <c r="F70" s="11">
        <f t="shared" si="11"/>
        <v>136.60662219189766</v>
      </c>
      <c r="G70" s="11">
        <f t="shared" si="12"/>
        <v>93924.047890330927</v>
      </c>
      <c r="I70" s="8">
        <f t="shared" si="13"/>
        <v>0</v>
      </c>
      <c r="J70" s="8">
        <f t="shared" si="14"/>
        <v>136.60662219189766</v>
      </c>
      <c r="K70" s="8">
        <f t="shared" si="15"/>
        <v>93924.047890330927</v>
      </c>
    </row>
    <row r="71" spans="2:11" x14ac:dyDescent="0.2">
      <c r="B71" s="1">
        <f t="shared" si="8"/>
        <v>63</v>
      </c>
      <c r="C71" s="6">
        <v>5.0000000000000001E-3</v>
      </c>
      <c r="D71" s="11">
        <f t="shared" si="9"/>
        <v>606.90989475451181</v>
      </c>
      <c r="E71" s="11">
        <f t="shared" si="10"/>
        <v>469.62023945165464</v>
      </c>
      <c r="F71" s="11">
        <f t="shared" si="11"/>
        <v>137.28965530285717</v>
      </c>
      <c r="G71" s="11">
        <f t="shared" si="12"/>
        <v>93786.758235028072</v>
      </c>
      <c r="I71" s="8">
        <f t="shared" si="13"/>
        <v>0</v>
      </c>
      <c r="J71" s="8">
        <f t="shared" si="14"/>
        <v>137.28965530285717</v>
      </c>
      <c r="K71" s="8">
        <f t="shared" si="15"/>
        <v>93786.758235028072</v>
      </c>
    </row>
    <row r="72" spans="2:11" x14ac:dyDescent="0.2">
      <c r="B72" s="1">
        <f t="shared" si="8"/>
        <v>64</v>
      </c>
      <c r="C72" s="6">
        <v>5.0000000000000001E-3</v>
      </c>
      <c r="D72" s="11">
        <f t="shared" si="9"/>
        <v>606.90989475451181</v>
      </c>
      <c r="E72" s="11">
        <f t="shared" si="10"/>
        <v>468.93379117514036</v>
      </c>
      <c r="F72" s="11">
        <f t="shared" si="11"/>
        <v>137.97610357937145</v>
      </c>
      <c r="G72" s="11">
        <f t="shared" si="12"/>
        <v>93648.782131448694</v>
      </c>
      <c r="I72" s="8">
        <f t="shared" si="13"/>
        <v>0</v>
      </c>
      <c r="J72" s="8">
        <f t="shared" si="14"/>
        <v>137.97610357937145</v>
      </c>
      <c r="K72" s="8">
        <f t="shared" si="15"/>
        <v>93648.782131448694</v>
      </c>
    </row>
    <row r="73" spans="2:11" x14ac:dyDescent="0.2">
      <c r="B73" s="1">
        <f t="shared" si="8"/>
        <v>65</v>
      </c>
      <c r="C73" s="6">
        <v>5.0000000000000001E-3</v>
      </c>
      <c r="D73" s="11">
        <f t="shared" si="9"/>
        <v>606.90989475451181</v>
      </c>
      <c r="E73" s="11">
        <f t="shared" si="10"/>
        <v>468.24391065724348</v>
      </c>
      <c r="F73" s="11">
        <f t="shared" si="11"/>
        <v>138.66598409726834</v>
      </c>
      <c r="G73" s="11">
        <f t="shared" si="12"/>
        <v>93510.116147351422</v>
      </c>
      <c r="I73" s="8">
        <f t="shared" si="13"/>
        <v>0</v>
      </c>
      <c r="J73" s="8">
        <f t="shared" si="14"/>
        <v>138.66598409726834</v>
      </c>
      <c r="K73" s="8">
        <f t="shared" si="15"/>
        <v>93510.116147351422</v>
      </c>
    </row>
    <row r="74" spans="2:11" x14ac:dyDescent="0.2">
      <c r="B74" s="1">
        <f t="shared" si="8"/>
        <v>66</v>
      </c>
      <c r="C74" s="6">
        <v>5.0000000000000001E-3</v>
      </c>
      <c r="D74" s="11">
        <f t="shared" si="9"/>
        <v>606.90989475451181</v>
      </c>
      <c r="E74" s="11">
        <f t="shared" si="10"/>
        <v>467.55058073675713</v>
      </c>
      <c r="F74" s="11">
        <f t="shared" si="11"/>
        <v>139.35931401775468</v>
      </c>
      <c r="G74" s="11">
        <f t="shared" si="12"/>
        <v>93370.756833333668</v>
      </c>
      <c r="I74" s="8">
        <f t="shared" si="13"/>
        <v>0</v>
      </c>
      <c r="J74" s="8">
        <f t="shared" si="14"/>
        <v>139.35931401775468</v>
      </c>
      <c r="K74" s="8">
        <f t="shared" si="15"/>
        <v>93370.756833333668</v>
      </c>
    </row>
    <row r="75" spans="2:11" x14ac:dyDescent="0.2">
      <c r="B75" s="1">
        <f t="shared" si="8"/>
        <v>67</v>
      </c>
      <c r="C75" s="6">
        <v>5.0000000000000001E-3</v>
      </c>
      <c r="D75" s="11">
        <f t="shared" si="9"/>
        <v>606.9098947545117</v>
      </c>
      <c r="E75" s="11">
        <f t="shared" si="10"/>
        <v>466.85378416666833</v>
      </c>
      <c r="F75" s="11">
        <f t="shared" si="11"/>
        <v>140.05611058784336</v>
      </c>
      <c r="G75" s="11">
        <f t="shared" si="12"/>
        <v>93230.700722745823</v>
      </c>
      <c r="I75" s="8">
        <f t="shared" si="13"/>
        <v>0</v>
      </c>
      <c r="J75" s="8">
        <f t="shared" si="14"/>
        <v>140.05611058784336</v>
      </c>
      <c r="K75" s="8">
        <f t="shared" si="15"/>
        <v>93230.700722745823</v>
      </c>
    </row>
    <row r="76" spans="2:11" x14ac:dyDescent="0.2">
      <c r="B76" s="1">
        <f t="shared" si="8"/>
        <v>68</v>
      </c>
      <c r="C76" s="6">
        <v>5.0000000000000001E-3</v>
      </c>
      <c r="D76" s="11">
        <f t="shared" si="9"/>
        <v>606.9098947545117</v>
      </c>
      <c r="E76" s="11">
        <f t="shared" si="10"/>
        <v>466.15350361372913</v>
      </c>
      <c r="F76" s="11">
        <f t="shared" si="11"/>
        <v>140.75639114078257</v>
      </c>
      <c r="G76" s="11">
        <f t="shared" si="12"/>
        <v>93089.944331605046</v>
      </c>
      <c r="I76" s="8">
        <f t="shared" si="13"/>
        <v>0</v>
      </c>
      <c r="J76" s="8">
        <f t="shared" si="14"/>
        <v>140.75639114078257</v>
      </c>
      <c r="K76" s="8">
        <f t="shared" si="15"/>
        <v>93089.944331605046</v>
      </c>
    </row>
    <row r="77" spans="2:11" x14ac:dyDescent="0.2">
      <c r="B77" s="1">
        <f t="shared" si="8"/>
        <v>69</v>
      </c>
      <c r="C77" s="6">
        <v>5.0000000000000001E-3</v>
      </c>
      <c r="D77" s="11">
        <f t="shared" si="9"/>
        <v>606.90989475451181</v>
      </c>
      <c r="E77" s="11">
        <f t="shared" si="10"/>
        <v>465.44972165802523</v>
      </c>
      <c r="F77" s="11">
        <f t="shared" si="11"/>
        <v>141.46017309648659</v>
      </c>
      <c r="G77" s="11">
        <f t="shared" si="12"/>
        <v>92948.484158508552</v>
      </c>
      <c r="I77" s="8">
        <f t="shared" si="13"/>
        <v>0</v>
      </c>
      <c r="J77" s="8">
        <f t="shared" si="14"/>
        <v>141.46017309648659</v>
      </c>
      <c r="K77" s="8">
        <f t="shared" si="15"/>
        <v>92948.484158508552</v>
      </c>
    </row>
    <row r="78" spans="2:11" x14ac:dyDescent="0.2">
      <c r="B78" s="1">
        <f t="shared" si="8"/>
        <v>70</v>
      </c>
      <c r="C78" s="6">
        <v>5.0000000000000001E-3</v>
      </c>
      <c r="D78" s="11">
        <f t="shared" si="9"/>
        <v>606.9098947545117</v>
      </c>
      <c r="E78" s="11">
        <f t="shared" si="10"/>
        <v>464.74242079254276</v>
      </c>
      <c r="F78" s="11">
        <f t="shared" si="11"/>
        <v>142.16747396196894</v>
      </c>
      <c r="G78" s="11">
        <f t="shared" si="12"/>
        <v>92806.316684546589</v>
      </c>
      <c r="I78" s="8">
        <f t="shared" si="13"/>
        <v>0</v>
      </c>
      <c r="J78" s="8">
        <f t="shared" si="14"/>
        <v>142.16747396196894</v>
      </c>
      <c r="K78" s="8">
        <f t="shared" si="15"/>
        <v>92806.316684546589</v>
      </c>
    </row>
    <row r="79" spans="2:11" x14ac:dyDescent="0.2">
      <c r="B79" s="1">
        <f t="shared" si="8"/>
        <v>71</v>
      </c>
      <c r="C79" s="6">
        <v>5.0000000000000001E-3</v>
      </c>
      <c r="D79" s="11">
        <f t="shared" si="9"/>
        <v>606.9098947545117</v>
      </c>
      <c r="E79" s="11">
        <f t="shared" si="10"/>
        <v>464.03158342273298</v>
      </c>
      <c r="F79" s="11">
        <f t="shared" si="11"/>
        <v>142.87831133177872</v>
      </c>
      <c r="G79" s="11">
        <f t="shared" si="12"/>
        <v>92663.438373214813</v>
      </c>
      <c r="I79" s="8">
        <f t="shared" si="13"/>
        <v>0</v>
      </c>
      <c r="J79" s="8">
        <f t="shared" si="14"/>
        <v>142.87831133177872</v>
      </c>
      <c r="K79" s="8">
        <f t="shared" si="15"/>
        <v>92663.438373214813</v>
      </c>
    </row>
    <row r="80" spans="2:11" x14ac:dyDescent="0.2">
      <c r="B80" s="1">
        <f t="shared" si="8"/>
        <v>72</v>
      </c>
      <c r="C80" s="6">
        <v>5.0000000000000001E-3</v>
      </c>
      <c r="D80" s="11">
        <f t="shared" si="9"/>
        <v>606.90989475451181</v>
      </c>
      <c r="E80" s="11">
        <f t="shared" si="10"/>
        <v>463.3171918660741</v>
      </c>
      <c r="F80" s="11">
        <f t="shared" si="11"/>
        <v>143.59270288843771</v>
      </c>
      <c r="G80" s="11">
        <f t="shared" si="12"/>
        <v>92519.84567032638</v>
      </c>
      <c r="I80" s="8">
        <f t="shared" si="13"/>
        <v>0</v>
      </c>
      <c r="J80" s="8">
        <f t="shared" si="14"/>
        <v>143.59270288843771</v>
      </c>
      <c r="K80" s="8">
        <f t="shared" si="15"/>
        <v>92519.84567032638</v>
      </c>
    </row>
    <row r="81" spans="2:11" x14ac:dyDescent="0.2">
      <c r="B81" s="1">
        <f t="shared" si="8"/>
        <v>73</v>
      </c>
      <c r="C81" s="6">
        <v>5.0000000000000001E-3</v>
      </c>
      <c r="D81" s="11">
        <f t="shared" si="9"/>
        <v>606.90989475451181</v>
      </c>
      <c r="E81" s="11">
        <f t="shared" si="10"/>
        <v>462.59922835163189</v>
      </c>
      <c r="F81" s="11">
        <f t="shared" si="11"/>
        <v>144.31066640287992</v>
      </c>
      <c r="G81" s="11">
        <f t="shared" si="12"/>
        <v>92375.535003923505</v>
      </c>
      <c r="I81" s="8">
        <f t="shared" si="13"/>
        <v>0</v>
      </c>
      <c r="J81" s="8">
        <f t="shared" si="14"/>
        <v>144.31066640287992</v>
      </c>
      <c r="K81" s="8">
        <f t="shared" si="15"/>
        <v>92375.535003923505</v>
      </c>
    </row>
    <row r="82" spans="2:11" x14ac:dyDescent="0.2">
      <c r="B82" s="1">
        <f t="shared" si="8"/>
        <v>74</v>
      </c>
      <c r="C82" s="6">
        <v>5.0000000000000001E-3</v>
      </c>
      <c r="D82" s="11">
        <f t="shared" si="9"/>
        <v>606.90989475451181</v>
      </c>
      <c r="E82" s="11">
        <f t="shared" si="10"/>
        <v>461.87767501961753</v>
      </c>
      <c r="F82" s="11">
        <f t="shared" si="11"/>
        <v>145.03221973489428</v>
      </c>
      <c r="G82" s="11">
        <f t="shared" si="12"/>
        <v>92230.502784188604</v>
      </c>
      <c r="I82" s="8">
        <f t="shared" si="13"/>
        <v>0</v>
      </c>
      <c r="J82" s="8">
        <f t="shared" si="14"/>
        <v>145.03221973489428</v>
      </c>
      <c r="K82" s="8">
        <f t="shared" si="15"/>
        <v>92230.502784188604</v>
      </c>
    </row>
    <row r="83" spans="2:11" x14ac:dyDescent="0.2">
      <c r="B83" s="1">
        <f t="shared" si="8"/>
        <v>75</v>
      </c>
      <c r="C83" s="6">
        <v>5.0000000000000001E-3</v>
      </c>
      <c r="D83" s="11">
        <f t="shared" si="9"/>
        <v>606.90989475451181</v>
      </c>
      <c r="E83" s="11">
        <f t="shared" si="10"/>
        <v>461.15251392094302</v>
      </c>
      <c r="F83" s="11">
        <f t="shared" si="11"/>
        <v>145.75738083356879</v>
      </c>
      <c r="G83" s="11">
        <f t="shared" si="12"/>
        <v>92084.745403355031</v>
      </c>
      <c r="I83" s="8">
        <f t="shared" si="13"/>
        <v>0</v>
      </c>
      <c r="J83" s="8">
        <f t="shared" si="14"/>
        <v>145.75738083356879</v>
      </c>
      <c r="K83" s="8">
        <f t="shared" si="15"/>
        <v>92084.745403355031</v>
      </c>
    </row>
    <row r="84" spans="2:11" x14ac:dyDescent="0.2">
      <c r="B84" s="1">
        <f t="shared" si="8"/>
        <v>76</v>
      </c>
      <c r="C84" s="6">
        <v>5.0000000000000001E-3</v>
      </c>
      <c r="D84" s="11">
        <f t="shared" si="9"/>
        <v>606.9098947545117</v>
      </c>
      <c r="E84" s="11">
        <f t="shared" si="10"/>
        <v>460.42372701677516</v>
      </c>
      <c r="F84" s="11">
        <f t="shared" si="11"/>
        <v>146.48616773773654</v>
      </c>
      <c r="G84" s="11">
        <f t="shared" si="12"/>
        <v>91938.259235617297</v>
      </c>
      <c r="I84" s="8">
        <f t="shared" si="13"/>
        <v>0</v>
      </c>
      <c r="J84" s="8">
        <f t="shared" si="14"/>
        <v>146.48616773773654</v>
      </c>
      <c r="K84" s="8">
        <f t="shared" si="15"/>
        <v>91938.259235617297</v>
      </c>
    </row>
    <row r="85" spans="2:11" x14ac:dyDescent="0.2">
      <c r="B85" s="1">
        <f t="shared" si="8"/>
        <v>77</v>
      </c>
      <c r="C85" s="6">
        <v>5.0000000000000001E-3</v>
      </c>
      <c r="D85" s="11">
        <f t="shared" si="9"/>
        <v>606.9098947545117</v>
      </c>
      <c r="E85" s="11">
        <f t="shared" si="10"/>
        <v>459.69129617808647</v>
      </c>
      <c r="F85" s="11">
        <f t="shared" si="11"/>
        <v>147.21859857642522</v>
      </c>
      <c r="G85" s="11">
        <f t="shared" si="12"/>
        <v>91791.040637040875</v>
      </c>
      <c r="I85" s="8">
        <f t="shared" si="13"/>
        <v>0</v>
      </c>
      <c r="J85" s="8">
        <f t="shared" si="14"/>
        <v>147.21859857642522</v>
      </c>
      <c r="K85" s="8">
        <f t="shared" si="15"/>
        <v>91791.040637040875</v>
      </c>
    </row>
    <row r="86" spans="2:11" x14ac:dyDescent="0.2">
      <c r="B86" s="1">
        <f t="shared" si="8"/>
        <v>78</v>
      </c>
      <c r="C86" s="6">
        <v>5.0000000000000001E-3</v>
      </c>
      <c r="D86" s="11">
        <f t="shared" si="9"/>
        <v>606.90989475451181</v>
      </c>
      <c r="E86" s="11">
        <f t="shared" si="10"/>
        <v>458.95520318520437</v>
      </c>
      <c r="F86" s="11">
        <f t="shared" si="11"/>
        <v>147.95469156930744</v>
      </c>
      <c r="G86" s="11">
        <f t="shared" si="12"/>
        <v>91643.085945471568</v>
      </c>
      <c r="I86" s="8">
        <f t="shared" si="13"/>
        <v>0</v>
      </c>
      <c r="J86" s="8">
        <f t="shared" si="14"/>
        <v>147.95469156930744</v>
      </c>
      <c r="K86" s="8">
        <f t="shared" si="15"/>
        <v>91643.085945471568</v>
      </c>
    </row>
    <row r="87" spans="2:11" x14ac:dyDescent="0.2">
      <c r="B87" s="1">
        <f t="shared" si="8"/>
        <v>79</v>
      </c>
      <c r="C87" s="6">
        <v>5.0000000000000001E-3</v>
      </c>
      <c r="D87" s="11">
        <f t="shared" si="9"/>
        <v>606.9098947545117</v>
      </c>
      <c r="E87" s="11">
        <f t="shared" si="10"/>
        <v>458.21542972735784</v>
      </c>
      <c r="F87" s="11">
        <f t="shared" si="11"/>
        <v>148.69446502715385</v>
      </c>
      <c r="G87" s="11">
        <f t="shared" si="12"/>
        <v>91494.391480444421</v>
      </c>
      <c r="I87" s="8">
        <f t="shared" si="13"/>
        <v>0</v>
      </c>
      <c r="J87" s="8">
        <f t="shared" si="14"/>
        <v>148.69446502715385</v>
      </c>
      <c r="K87" s="8">
        <f t="shared" si="15"/>
        <v>91494.391480444421</v>
      </c>
    </row>
    <row r="88" spans="2:11" x14ac:dyDescent="0.2">
      <c r="B88" s="1">
        <f t="shared" si="8"/>
        <v>80</v>
      </c>
      <c r="C88" s="6">
        <v>5.0000000000000001E-3</v>
      </c>
      <c r="D88" s="11">
        <f t="shared" si="9"/>
        <v>606.90989475451192</v>
      </c>
      <c r="E88" s="11">
        <f t="shared" si="10"/>
        <v>457.47195740222213</v>
      </c>
      <c r="F88" s="11">
        <f t="shared" si="11"/>
        <v>149.43793735228979</v>
      </c>
      <c r="G88" s="11">
        <f t="shared" si="12"/>
        <v>91344.953543092124</v>
      </c>
      <c r="I88" s="8">
        <f t="shared" si="13"/>
        <v>0</v>
      </c>
      <c r="J88" s="8">
        <f t="shared" si="14"/>
        <v>149.43793735228979</v>
      </c>
      <c r="K88" s="8">
        <f t="shared" si="15"/>
        <v>91344.953543092124</v>
      </c>
    </row>
    <row r="89" spans="2:11" x14ac:dyDescent="0.2">
      <c r="B89" s="1">
        <f t="shared" si="8"/>
        <v>81</v>
      </c>
      <c r="C89" s="6">
        <v>5.0000000000000001E-3</v>
      </c>
      <c r="D89" s="11">
        <f t="shared" si="9"/>
        <v>606.90989475451181</v>
      </c>
      <c r="E89" s="11">
        <f t="shared" si="10"/>
        <v>456.72476771546064</v>
      </c>
      <c r="F89" s="11">
        <f t="shared" si="11"/>
        <v>150.18512703905117</v>
      </c>
      <c r="G89" s="11">
        <f t="shared" si="12"/>
        <v>91194.768416053077</v>
      </c>
      <c r="I89" s="8">
        <f t="shared" si="13"/>
        <v>0</v>
      </c>
      <c r="J89" s="8">
        <f t="shared" si="14"/>
        <v>150.18512703905117</v>
      </c>
      <c r="K89" s="8">
        <f t="shared" si="15"/>
        <v>91194.768416053077</v>
      </c>
    </row>
    <row r="90" spans="2:11" x14ac:dyDescent="0.2">
      <c r="B90" s="1">
        <f t="shared" si="8"/>
        <v>82</v>
      </c>
      <c r="C90" s="6">
        <v>5.0000000000000001E-3</v>
      </c>
      <c r="D90" s="11">
        <f t="shared" si="9"/>
        <v>606.90989475451181</v>
      </c>
      <c r="E90" s="11">
        <f t="shared" si="10"/>
        <v>455.9738420802654</v>
      </c>
      <c r="F90" s="11">
        <f t="shared" si="11"/>
        <v>150.93605267424641</v>
      </c>
      <c r="G90" s="11">
        <f t="shared" si="12"/>
        <v>91043.832363378824</v>
      </c>
      <c r="I90" s="8">
        <f t="shared" si="13"/>
        <v>0</v>
      </c>
      <c r="J90" s="8">
        <f t="shared" si="14"/>
        <v>150.93605267424641</v>
      </c>
      <c r="K90" s="8">
        <f t="shared" si="15"/>
        <v>91043.832363378824</v>
      </c>
    </row>
    <row r="91" spans="2:11" x14ac:dyDescent="0.2">
      <c r="B91" s="1">
        <f t="shared" si="8"/>
        <v>83</v>
      </c>
      <c r="C91" s="6">
        <v>5.0000000000000001E-3</v>
      </c>
      <c r="D91" s="11">
        <f t="shared" si="9"/>
        <v>606.90989475451181</v>
      </c>
      <c r="E91" s="11">
        <f t="shared" si="10"/>
        <v>455.21916181689414</v>
      </c>
      <c r="F91" s="11">
        <f t="shared" si="11"/>
        <v>151.69073293761767</v>
      </c>
      <c r="G91" s="11">
        <f t="shared" si="12"/>
        <v>90892.141630441212</v>
      </c>
      <c r="I91" s="8">
        <f t="shared" si="13"/>
        <v>0</v>
      </c>
      <c r="J91" s="8">
        <f t="shared" si="14"/>
        <v>151.69073293761767</v>
      </c>
      <c r="K91" s="8">
        <f t="shared" si="15"/>
        <v>90892.141630441212</v>
      </c>
    </row>
    <row r="92" spans="2:11" x14ac:dyDescent="0.2">
      <c r="B92" s="1">
        <f t="shared" ref="B92:B155" si="17">B91+1</f>
        <v>84</v>
      </c>
      <c r="C92" s="6">
        <v>5.0000000000000001E-3</v>
      </c>
      <c r="D92" s="11">
        <f t="shared" ref="D92:D155" si="18">IF(B92&lt;=Debt_Term,-PMT(C92,Amortize_Term-B91,G91),0)</f>
        <v>606.90989475451181</v>
      </c>
      <c r="E92" s="11">
        <f t="shared" ref="E92:E155" si="19">IF(B92&lt;=Debt_Term,G91*C92,0)</f>
        <v>454.46070815220605</v>
      </c>
      <c r="F92" s="11">
        <f t="shared" ref="F92:F155" si="20">D92-E92</f>
        <v>152.44918660230576</v>
      </c>
      <c r="G92" s="11">
        <f t="shared" ref="G92:G155" si="21">IF(B92&lt;=Debt_Term,G91-F92,0)</f>
        <v>90739.692443838911</v>
      </c>
      <c r="I92" s="8">
        <f t="shared" ref="I92:I155" si="22">IF(B92=Debt_Term,G92,0)</f>
        <v>0</v>
      </c>
      <c r="J92" s="8">
        <f t="shared" ref="J92:J155" si="23">I92+F92</f>
        <v>152.44918660230576</v>
      </c>
      <c r="K92" s="8">
        <f t="shared" ref="K92:K155" si="24">G92-I92</f>
        <v>90739.692443838911</v>
      </c>
    </row>
    <row r="93" spans="2:11" x14ac:dyDescent="0.2">
      <c r="B93" s="1">
        <f t="shared" si="17"/>
        <v>85</v>
      </c>
      <c r="C93" s="6">
        <v>5.0000000000000001E-3</v>
      </c>
      <c r="D93" s="11">
        <f t="shared" si="18"/>
        <v>606.90989475451181</v>
      </c>
      <c r="E93" s="11">
        <f t="shared" si="19"/>
        <v>453.69846221919454</v>
      </c>
      <c r="F93" s="11">
        <f t="shared" si="20"/>
        <v>153.21143253531727</v>
      </c>
      <c r="G93" s="11">
        <f t="shared" si="21"/>
        <v>90586.481011303593</v>
      </c>
      <c r="I93" s="8">
        <f t="shared" si="22"/>
        <v>0</v>
      </c>
      <c r="J93" s="8">
        <f t="shared" si="23"/>
        <v>153.21143253531727</v>
      </c>
      <c r="K93" s="8">
        <f t="shared" si="24"/>
        <v>90586.481011303593</v>
      </c>
    </row>
    <row r="94" spans="2:11" x14ac:dyDescent="0.2">
      <c r="B94" s="1">
        <f t="shared" si="17"/>
        <v>86</v>
      </c>
      <c r="C94" s="6">
        <v>5.0000000000000001E-3</v>
      </c>
      <c r="D94" s="11">
        <f t="shared" si="18"/>
        <v>606.90989475451181</v>
      </c>
      <c r="E94" s="11">
        <f t="shared" si="19"/>
        <v>452.93240505651795</v>
      </c>
      <c r="F94" s="11">
        <f t="shared" si="20"/>
        <v>153.97748969799386</v>
      </c>
      <c r="G94" s="11">
        <f t="shared" si="21"/>
        <v>90432.503521605599</v>
      </c>
      <c r="I94" s="8">
        <f t="shared" si="22"/>
        <v>0</v>
      </c>
      <c r="J94" s="8">
        <f t="shared" si="23"/>
        <v>153.97748969799386</v>
      </c>
      <c r="K94" s="8">
        <f t="shared" si="24"/>
        <v>90432.503521605599</v>
      </c>
    </row>
    <row r="95" spans="2:11" x14ac:dyDescent="0.2">
      <c r="B95" s="1">
        <f t="shared" si="17"/>
        <v>87</v>
      </c>
      <c r="C95" s="6">
        <v>5.0000000000000001E-3</v>
      </c>
      <c r="D95" s="11">
        <f t="shared" si="18"/>
        <v>606.90989475451181</v>
      </c>
      <c r="E95" s="11">
        <f t="shared" si="19"/>
        <v>452.162517608028</v>
      </c>
      <c r="F95" s="11">
        <f t="shared" si="20"/>
        <v>154.74737714648381</v>
      </c>
      <c r="G95" s="11">
        <f t="shared" si="21"/>
        <v>90277.756144459112</v>
      </c>
      <c r="I95" s="8">
        <f t="shared" si="22"/>
        <v>0</v>
      </c>
      <c r="J95" s="8">
        <f t="shared" si="23"/>
        <v>154.74737714648381</v>
      </c>
      <c r="K95" s="8">
        <f t="shared" si="24"/>
        <v>90277.756144459112</v>
      </c>
    </row>
    <row r="96" spans="2:11" x14ac:dyDescent="0.2">
      <c r="B96" s="1">
        <f t="shared" si="17"/>
        <v>88</v>
      </c>
      <c r="C96" s="6">
        <v>5.0000000000000001E-3</v>
      </c>
      <c r="D96" s="11">
        <f t="shared" si="18"/>
        <v>606.90989475451181</v>
      </c>
      <c r="E96" s="11">
        <f t="shared" si="19"/>
        <v>451.38878072229556</v>
      </c>
      <c r="F96" s="11">
        <f t="shared" si="20"/>
        <v>155.52111403221625</v>
      </c>
      <c r="G96" s="11">
        <f t="shared" si="21"/>
        <v>90122.235030426891</v>
      </c>
      <c r="I96" s="8">
        <f t="shared" si="22"/>
        <v>0</v>
      </c>
      <c r="J96" s="8">
        <f t="shared" si="23"/>
        <v>155.52111403221625</v>
      </c>
      <c r="K96" s="8">
        <f t="shared" si="24"/>
        <v>90122.235030426891</v>
      </c>
    </row>
    <row r="97" spans="2:11" x14ac:dyDescent="0.2">
      <c r="B97" s="1">
        <f t="shared" si="17"/>
        <v>89</v>
      </c>
      <c r="C97" s="6">
        <v>5.0000000000000001E-3</v>
      </c>
      <c r="D97" s="11">
        <f t="shared" si="18"/>
        <v>606.90989475451181</v>
      </c>
      <c r="E97" s="11">
        <f t="shared" si="19"/>
        <v>450.61117515213448</v>
      </c>
      <c r="F97" s="11">
        <f t="shared" si="20"/>
        <v>156.29871960237733</v>
      </c>
      <c r="G97" s="11">
        <f t="shared" si="21"/>
        <v>89965.936310824516</v>
      </c>
      <c r="I97" s="8">
        <f t="shared" si="22"/>
        <v>0</v>
      </c>
      <c r="J97" s="8">
        <f t="shared" si="23"/>
        <v>156.29871960237733</v>
      </c>
      <c r="K97" s="8">
        <f t="shared" si="24"/>
        <v>89965.936310824516</v>
      </c>
    </row>
    <row r="98" spans="2:11" x14ac:dyDescent="0.2">
      <c r="B98" s="1">
        <f t="shared" si="17"/>
        <v>90</v>
      </c>
      <c r="C98" s="6">
        <v>5.0000000000000001E-3</v>
      </c>
      <c r="D98" s="11">
        <f t="shared" si="18"/>
        <v>606.90989475451181</v>
      </c>
      <c r="E98" s="11">
        <f t="shared" si="19"/>
        <v>449.8296815541226</v>
      </c>
      <c r="F98" s="11">
        <f t="shared" si="20"/>
        <v>157.08021320038921</v>
      </c>
      <c r="G98" s="11">
        <f t="shared" si="21"/>
        <v>89808.856097624128</v>
      </c>
      <c r="I98" s="8">
        <f t="shared" si="22"/>
        <v>0</v>
      </c>
      <c r="J98" s="8">
        <f t="shared" si="23"/>
        <v>157.08021320038921</v>
      </c>
      <c r="K98" s="8">
        <f t="shared" si="24"/>
        <v>89808.856097624128</v>
      </c>
    </row>
    <row r="99" spans="2:11" x14ac:dyDescent="0.2">
      <c r="B99" s="1">
        <f t="shared" si="17"/>
        <v>91</v>
      </c>
      <c r="C99" s="6">
        <v>5.0000000000000001E-3</v>
      </c>
      <c r="D99" s="11">
        <f t="shared" si="18"/>
        <v>606.90989475451181</v>
      </c>
      <c r="E99" s="11">
        <f t="shared" si="19"/>
        <v>449.04428048812065</v>
      </c>
      <c r="F99" s="11">
        <f t="shared" si="20"/>
        <v>157.86561426639116</v>
      </c>
      <c r="G99" s="11">
        <f t="shared" si="21"/>
        <v>89650.990483357731</v>
      </c>
      <c r="I99" s="8">
        <f t="shared" si="22"/>
        <v>0</v>
      </c>
      <c r="J99" s="8">
        <f t="shared" si="23"/>
        <v>157.86561426639116</v>
      </c>
      <c r="K99" s="8">
        <f t="shared" si="24"/>
        <v>89650.990483357731</v>
      </c>
    </row>
    <row r="100" spans="2:11" x14ac:dyDescent="0.2">
      <c r="B100" s="1">
        <f t="shared" si="17"/>
        <v>92</v>
      </c>
      <c r="C100" s="6">
        <v>5.0000000000000001E-3</v>
      </c>
      <c r="D100" s="11">
        <f t="shared" si="18"/>
        <v>606.9098947545117</v>
      </c>
      <c r="E100" s="11">
        <f t="shared" si="19"/>
        <v>448.25495241678868</v>
      </c>
      <c r="F100" s="11">
        <f t="shared" si="20"/>
        <v>158.65494233772301</v>
      </c>
      <c r="G100" s="11">
        <f t="shared" si="21"/>
        <v>89492.335541020002</v>
      </c>
      <c r="I100" s="8">
        <f t="shared" si="22"/>
        <v>0</v>
      </c>
      <c r="J100" s="8">
        <f t="shared" si="23"/>
        <v>158.65494233772301</v>
      </c>
      <c r="K100" s="8">
        <f t="shared" si="24"/>
        <v>89492.335541020002</v>
      </c>
    </row>
    <row r="101" spans="2:11" x14ac:dyDescent="0.2">
      <c r="B101" s="1">
        <f t="shared" si="17"/>
        <v>93</v>
      </c>
      <c r="C101" s="6">
        <v>5.0000000000000001E-3</v>
      </c>
      <c r="D101" s="11">
        <f t="shared" si="18"/>
        <v>606.9098947545117</v>
      </c>
      <c r="E101" s="11">
        <f t="shared" si="19"/>
        <v>447.46167770510004</v>
      </c>
      <c r="F101" s="11">
        <f t="shared" si="20"/>
        <v>159.44821704941165</v>
      </c>
      <c r="G101" s="11">
        <f t="shared" si="21"/>
        <v>89332.887323970586</v>
      </c>
      <c r="I101" s="8">
        <f t="shared" si="22"/>
        <v>0</v>
      </c>
      <c r="J101" s="8">
        <f t="shared" si="23"/>
        <v>159.44821704941165</v>
      </c>
      <c r="K101" s="8">
        <f t="shared" si="24"/>
        <v>89332.887323970586</v>
      </c>
    </row>
    <row r="102" spans="2:11" x14ac:dyDescent="0.2">
      <c r="B102" s="1">
        <f t="shared" si="17"/>
        <v>94</v>
      </c>
      <c r="C102" s="6">
        <v>5.0000000000000001E-3</v>
      </c>
      <c r="D102" s="11">
        <f t="shared" si="18"/>
        <v>606.9098947545117</v>
      </c>
      <c r="E102" s="11">
        <f t="shared" si="19"/>
        <v>446.66443661985295</v>
      </c>
      <c r="F102" s="11">
        <f t="shared" si="20"/>
        <v>160.24545813465875</v>
      </c>
      <c r="G102" s="11">
        <f t="shared" si="21"/>
        <v>89172.641865835933</v>
      </c>
      <c r="I102" s="8">
        <f t="shared" si="22"/>
        <v>0</v>
      </c>
      <c r="J102" s="8">
        <f t="shared" si="23"/>
        <v>160.24545813465875</v>
      </c>
      <c r="K102" s="8">
        <f t="shared" si="24"/>
        <v>89172.641865835933</v>
      </c>
    </row>
    <row r="103" spans="2:11" x14ac:dyDescent="0.2">
      <c r="B103" s="1">
        <f t="shared" si="17"/>
        <v>95</v>
      </c>
      <c r="C103" s="6">
        <v>5.0000000000000001E-3</v>
      </c>
      <c r="D103" s="11">
        <f t="shared" si="18"/>
        <v>606.9098947545117</v>
      </c>
      <c r="E103" s="11">
        <f t="shared" si="19"/>
        <v>445.86320932917965</v>
      </c>
      <c r="F103" s="11">
        <f t="shared" si="20"/>
        <v>161.04668542533204</v>
      </c>
      <c r="G103" s="11">
        <f t="shared" si="21"/>
        <v>89011.595180410601</v>
      </c>
      <c r="I103" s="8">
        <f t="shared" si="22"/>
        <v>0</v>
      </c>
      <c r="J103" s="8">
        <f t="shared" si="23"/>
        <v>161.04668542533204</v>
      </c>
      <c r="K103" s="8">
        <f t="shared" si="24"/>
        <v>89011.595180410601</v>
      </c>
    </row>
    <row r="104" spans="2:11" x14ac:dyDescent="0.2">
      <c r="B104" s="1">
        <f t="shared" si="17"/>
        <v>96</v>
      </c>
      <c r="C104" s="6">
        <v>5.0000000000000001E-3</v>
      </c>
      <c r="D104" s="11">
        <f t="shared" si="18"/>
        <v>606.9098947545117</v>
      </c>
      <c r="E104" s="11">
        <f t="shared" si="19"/>
        <v>445.05797590205299</v>
      </c>
      <c r="F104" s="11">
        <f t="shared" si="20"/>
        <v>161.85191885245871</v>
      </c>
      <c r="G104" s="11">
        <f t="shared" si="21"/>
        <v>88849.743261558149</v>
      </c>
      <c r="I104" s="8">
        <f t="shared" si="22"/>
        <v>0</v>
      </c>
      <c r="J104" s="8">
        <f t="shared" si="23"/>
        <v>161.85191885245871</v>
      </c>
      <c r="K104" s="8">
        <f t="shared" si="24"/>
        <v>88849.743261558149</v>
      </c>
    </row>
    <row r="105" spans="2:11" x14ac:dyDescent="0.2">
      <c r="B105" s="1">
        <f t="shared" si="17"/>
        <v>97</v>
      </c>
      <c r="C105" s="6">
        <v>5.0000000000000001E-3</v>
      </c>
      <c r="D105" s="11">
        <f t="shared" si="18"/>
        <v>606.90989475451181</v>
      </c>
      <c r="E105" s="11">
        <f t="shared" si="19"/>
        <v>444.24871630779074</v>
      </c>
      <c r="F105" s="11">
        <f t="shared" si="20"/>
        <v>162.66117844672107</v>
      </c>
      <c r="G105" s="11">
        <f t="shared" si="21"/>
        <v>88687.082083111425</v>
      </c>
      <c r="I105" s="8">
        <f t="shared" si="22"/>
        <v>0</v>
      </c>
      <c r="J105" s="8">
        <f t="shared" si="23"/>
        <v>162.66117844672107</v>
      </c>
      <c r="K105" s="8">
        <f t="shared" si="24"/>
        <v>88687.082083111425</v>
      </c>
    </row>
    <row r="106" spans="2:11" x14ac:dyDescent="0.2">
      <c r="B106" s="1">
        <f t="shared" si="17"/>
        <v>98</v>
      </c>
      <c r="C106" s="6">
        <v>5.0000000000000001E-3</v>
      </c>
      <c r="D106" s="11">
        <f t="shared" si="18"/>
        <v>606.9098947545117</v>
      </c>
      <c r="E106" s="11">
        <f t="shared" si="19"/>
        <v>443.43541041555716</v>
      </c>
      <c r="F106" s="11">
        <f t="shared" si="20"/>
        <v>163.47448433895454</v>
      </c>
      <c r="G106" s="11">
        <f t="shared" si="21"/>
        <v>88523.607598772476</v>
      </c>
      <c r="I106" s="8">
        <f t="shared" si="22"/>
        <v>0</v>
      </c>
      <c r="J106" s="8">
        <f t="shared" si="23"/>
        <v>163.47448433895454</v>
      </c>
      <c r="K106" s="8">
        <f t="shared" si="24"/>
        <v>88523.607598772476</v>
      </c>
    </row>
    <row r="107" spans="2:11" x14ac:dyDescent="0.2">
      <c r="B107" s="1">
        <f t="shared" si="17"/>
        <v>99</v>
      </c>
      <c r="C107" s="6">
        <v>5.0000000000000001E-3</v>
      </c>
      <c r="D107" s="11">
        <f t="shared" si="18"/>
        <v>606.90989475451181</v>
      </c>
      <c r="E107" s="11">
        <f t="shared" si="19"/>
        <v>442.6180379938624</v>
      </c>
      <c r="F107" s="11">
        <f t="shared" si="20"/>
        <v>164.29185676064941</v>
      </c>
      <c r="G107" s="11">
        <f t="shared" si="21"/>
        <v>88359.315742011822</v>
      </c>
      <c r="I107" s="8">
        <f t="shared" si="22"/>
        <v>0</v>
      </c>
      <c r="J107" s="8">
        <f t="shared" si="23"/>
        <v>164.29185676064941</v>
      </c>
      <c r="K107" s="8">
        <f t="shared" si="24"/>
        <v>88359.315742011822</v>
      </c>
    </row>
    <row r="108" spans="2:11" x14ac:dyDescent="0.2">
      <c r="B108" s="1">
        <f t="shared" si="17"/>
        <v>100</v>
      </c>
      <c r="C108" s="6">
        <v>5.0000000000000001E-3</v>
      </c>
      <c r="D108" s="11">
        <f t="shared" si="18"/>
        <v>606.90989475451181</v>
      </c>
      <c r="E108" s="11">
        <f t="shared" si="19"/>
        <v>441.79657871005912</v>
      </c>
      <c r="F108" s="11">
        <f t="shared" si="20"/>
        <v>165.11331604445269</v>
      </c>
      <c r="G108" s="11">
        <f t="shared" si="21"/>
        <v>88194.202425967364</v>
      </c>
      <c r="I108" s="8">
        <f t="shared" si="22"/>
        <v>0</v>
      </c>
      <c r="J108" s="8">
        <f t="shared" si="23"/>
        <v>165.11331604445269</v>
      </c>
      <c r="K108" s="8">
        <f t="shared" si="24"/>
        <v>88194.202425967364</v>
      </c>
    </row>
    <row r="109" spans="2:11" x14ac:dyDescent="0.2">
      <c r="B109" s="1">
        <f t="shared" si="17"/>
        <v>101</v>
      </c>
      <c r="C109" s="6">
        <v>5.0000000000000001E-3</v>
      </c>
      <c r="D109" s="11">
        <f t="shared" si="18"/>
        <v>606.9098947545117</v>
      </c>
      <c r="E109" s="11">
        <f t="shared" si="19"/>
        <v>440.97101212983682</v>
      </c>
      <c r="F109" s="11">
        <f t="shared" si="20"/>
        <v>165.93888262467487</v>
      </c>
      <c r="G109" s="11">
        <f t="shared" si="21"/>
        <v>88028.263543342691</v>
      </c>
      <c r="I109" s="8">
        <f t="shared" si="22"/>
        <v>0</v>
      </c>
      <c r="J109" s="8">
        <f t="shared" si="23"/>
        <v>165.93888262467487</v>
      </c>
      <c r="K109" s="8">
        <f t="shared" si="24"/>
        <v>88028.263543342691</v>
      </c>
    </row>
    <row r="110" spans="2:11" x14ac:dyDescent="0.2">
      <c r="B110" s="1">
        <f t="shared" si="17"/>
        <v>102</v>
      </c>
      <c r="C110" s="6">
        <v>5.0000000000000001E-3</v>
      </c>
      <c r="D110" s="11">
        <f t="shared" si="18"/>
        <v>606.90989475451181</v>
      </c>
      <c r="E110" s="11">
        <f t="shared" si="19"/>
        <v>440.14131771671344</v>
      </c>
      <c r="F110" s="11">
        <f t="shared" si="20"/>
        <v>166.76857703779837</v>
      </c>
      <c r="G110" s="11">
        <f t="shared" si="21"/>
        <v>87861.49496630489</v>
      </c>
      <c r="I110" s="8">
        <f t="shared" si="22"/>
        <v>0</v>
      </c>
      <c r="J110" s="8">
        <f t="shared" si="23"/>
        <v>166.76857703779837</v>
      </c>
      <c r="K110" s="8">
        <f t="shared" si="24"/>
        <v>87861.49496630489</v>
      </c>
    </row>
    <row r="111" spans="2:11" x14ac:dyDescent="0.2">
      <c r="B111" s="1">
        <f t="shared" si="17"/>
        <v>103</v>
      </c>
      <c r="C111" s="6">
        <v>5.0000000000000001E-3</v>
      </c>
      <c r="D111" s="11">
        <f t="shared" si="18"/>
        <v>606.9098947545117</v>
      </c>
      <c r="E111" s="11">
        <f t="shared" si="19"/>
        <v>439.30747483152447</v>
      </c>
      <c r="F111" s="11">
        <f t="shared" si="20"/>
        <v>167.60241992298722</v>
      </c>
      <c r="G111" s="11">
        <f t="shared" si="21"/>
        <v>87693.892546381903</v>
      </c>
      <c r="I111" s="8">
        <f t="shared" si="22"/>
        <v>0</v>
      </c>
      <c r="J111" s="8">
        <f t="shared" si="23"/>
        <v>167.60241992298722</v>
      </c>
      <c r="K111" s="8">
        <f t="shared" si="24"/>
        <v>87693.892546381903</v>
      </c>
    </row>
    <row r="112" spans="2:11" x14ac:dyDescent="0.2">
      <c r="B112" s="1">
        <f t="shared" si="17"/>
        <v>104</v>
      </c>
      <c r="C112" s="6">
        <v>5.0000000000000001E-3</v>
      </c>
      <c r="D112" s="11">
        <f t="shared" si="18"/>
        <v>606.90989475451181</v>
      </c>
      <c r="E112" s="11">
        <f t="shared" si="19"/>
        <v>438.46946273190952</v>
      </c>
      <c r="F112" s="11">
        <f t="shared" si="20"/>
        <v>168.44043202260229</v>
      </c>
      <c r="G112" s="11">
        <f t="shared" si="21"/>
        <v>87525.452114359301</v>
      </c>
      <c r="I112" s="8">
        <f t="shared" si="22"/>
        <v>0</v>
      </c>
      <c r="J112" s="8">
        <f t="shared" si="23"/>
        <v>168.44043202260229</v>
      </c>
      <c r="K112" s="8">
        <f t="shared" si="24"/>
        <v>87525.452114359301</v>
      </c>
    </row>
    <row r="113" spans="2:11" x14ac:dyDescent="0.2">
      <c r="B113" s="1">
        <f t="shared" si="17"/>
        <v>105</v>
      </c>
      <c r="C113" s="6">
        <v>5.0000000000000001E-3</v>
      </c>
      <c r="D113" s="11">
        <f t="shared" si="18"/>
        <v>606.9098947545117</v>
      </c>
      <c r="E113" s="11">
        <f t="shared" si="19"/>
        <v>437.62726057179651</v>
      </c>
      <c r="F113" s="11">
        <f t="shared" si="20"/>
        <v>169.28263418271519</v>
      </c>
      <c r="G113" s="11">
        <f t="shared" si="21"/>
        <v>87356.169480176584</v>
      </c>
      <c r="I113" s="8">
        <f t="shared" si="22"/>
        <v>0</v>
      </c>
      <c r="J113" s="8">
        <f t="shared" si="23"/>
        <v>169.28263418271519</v>
      </c>
      <c r="K113" s="8">
        <f t="shared" si="24"/>
        <v>87356.169480176584</v>
      </c>
    </row>
    <row r="114" spans="2:11" x14ac:dyDescent="0.2">
      <c r="B114" s="1">
        <f t="shared" si="17"/>
        <v>106</v>
      </c>
      <c r="C114" s="6">
        <v>5.0000000000000001E-3</v>
      </c>
      <c r="D114" s="11">
        <f t="shared" si="18"/>
        <v>606.90989475451158</v>
      </c>
      <c r="E114" s="11">
        <f t="shared" si="19"/>
        <v>436.78084740088292</v>
      </c>
      <c r="F114" s="11">
        <f t="shared" si="20"/>
        <v>170.12904735362866</v>
      </c>
      <c r="G114" s="11">
        <f t="shared" si="21"/>
        <v>87186.040432822949</v>
      </c>
      <c r="I114" s="8">
        <f t="shared" si="22"/>
        <v>0</v>
      </c>
      <c r="J114" s="8">
        <f t="shared" si="23"/>
        <v>170.12904735362866</v>
      </c>
      <c r="K114" s="8">
        <f t="shared" si="24"/>
        <v>87186.040432822949</v>
      </c>
    </row>
    <row r="115" spans="2:11" x14ac:dyDescent="0.2">
      <c r="B115" s="1">
        <f t="shared" si="17"/>
        <v>107</v>
      </c>
      <c r="C115" s="6">
        <v>5.0000000000000001E-3</v>
      </c>
      <c r="D115" s="11">
        <f t="shared" si="18"/>
        <v>606.90989475451158</v>
      </c>
      <c r="E115" s="11">
        <f t="shared" si="19"/>
        <v>435.93020216411475</v>
      </c>
      <c r="F115" s="11">
        <f t="shared" si="20"/>
        <v>170.97969259039684</v>
      </c>
      <c r="G115" s="11">
        <f t="shared" si="21"/>
        <v>87015.060740232555</v>
      </c>
      <c r="I115" s="8">
        <f t="shared" si="22"/>
        <v>0</v>
      </c>
      <c r="J115" s="8">
        <f t="shared" si="23"/>
        <v>170.97969259039684</v>
      </c>
      <c r="K115" s="8">
        <f t="shared" si="24"/>
        <v>87015.060740232555</v>
      </c>
    </row>
    <row r="116" spans="2:11" x14ac:dyDescent="0.2">
      <c r="B116" s="1">
        <f t="shared" si="17"/>
        <v>108</v>
      </c>
      <c r="C116" s="6">
        <v>5.0000000000000001E-3</v>
      </c>
      <c r="D116" s="11">
        <f t="shared" si="18"/>
        <v>606.90989475451158</v>
      </c>
      <c r="E116" s="11">
        <f t="shared" si="19"/>
        <v>435.0753037011628</v>
      </c>
      <c r="F116" s="11">
        <f t="shared" si="20"/>
        <v>171.83459105334879</v>
      </c>
      <c r="G116" s="11">
        <f t="shared" si="21"/>
        <v>86843.226149179201</v>
      </c>
      <c r="I116" s="8">
        <f t="shared" si="22"/>
        <v>0</v>
      </c>
      <c r="J116" s="8">
        <f t="shared" si="23"/>
        <v>171.83459105334879</v>
      </c>
      <c r="K116" s="8">
        <f t="shared" si="24"/>
        <v>86843.226149179201</v>
      </c>
    </row>
    <row r="117" spans="2:11" x14ac:dyDescent="0.2">
      <c r="B117" s="1">
        <f t="shared" si="17"/>
        <v>109</v>
      </c>
      <c r="C117" s="6">
        <v>5.0000000000000001E-3</v>
      </c>
      <c r="D117" s="11">
        <f t="shared" si="18"/>
        <v>606.9098947545117</v>
      </c>
      <c r="E117" s="11">
        <f t="shared" si="19"/>
        <v>434.21613074589601</v>
      </c>
      <c r="F117" s="11">
        <f t="shared" si="20"/>
        <v>172.69376400861569</v>
      </c>
      <c r="G117" s="11">
        <f t="shared" si="21"/>
        <v>86670.532385170591</v>
      </c>
      <c r="I117" s="8">
        <f t="shared" si="22"/>
        <v>0</v>
      </c>
      <c r="J117" s="8">
        <f t="shared" si="23"/>
        <v>172.69376400861569</v>
      </c>
      <c r="K117" s="8">
        <f t="shared" si="24"/>
        <v>86670.532385170591</v>
      </c>
    </row>
    <row r="118" spans="2:11" x14ac:dyDescent="0.2">
      <c r="B118" s="1">
        <f t="shared" si="17"/>
        <v>110</v>
      </c>
      <c r="C118" s="6">
        <v>5.0000000000000001E-3</v>
      </c>
      <c r="D118" s="11">
        <f t="shared" si="18"/>
        <v>606.9098947545117</v>
      </c>
      <c r="E118" s="11">
        <f t="shared" si="19"/>
        <v>433.35266192585294</v>
      </c>
      <c r="F118" s="11">
        <f t="shared" si="20"/>
        <v>173.55723282865875</v>
      </c>
      <c r="G118" s="11">
        <f t="shared" si="21"/>
        <v>86496.975152341925</v>
      </c>
      <c r="I118" s="8">
        <f t="shared" si="22"/>
        <v>0</v>
      </c>
      <c r="J118" s="8">
        <f t="shared" si="23"/>
        <v>173.55723282865875</v>
      </c>
      <c r="K118" s="8">
        <f t="shared" si="24"/>
        <v>86496.975152341925</v>
      </c>
    </row>
    <row r="119" spans="2:11" x14ac:dyDescent="0.2">
      <c r="B119" s="1">
        <f t="shared" si="17"/>
        <v>111</v>
      </c>
      <c r="C119" s="6">
        <v>5.0000000000000001E-3</v>
      </c>
      <c r="D119" s="11">
        <f t="shared" si="18"/>
        <v>606.9098947545117</v>
      </c>
      <c r="E119" s="11">
        <f t="shared" si="19"/>
        <v>432.48487576170965</v>
      </c>
      <c r="F119" s="11">
        <f t="shared" si="20"/>
        <v>174.42501899280205</v>
      </c>
      <c r="G119" s="11">
        <f t="shared" si="21"/>
        <v>86322.550133349127</v>
      </c>
      <c r="I119" s="8">
        <f t="shared" si="22"/>
        <v>0</v>
      </c>
      <c r="J119" s="8">
        <f t="shared" si="23"/>
        <v>174.42501899280205</v>
      </c>
      <c r="K119" s="8">
        <f t="shared" si="24"/>
        <v>86322.550133349127</v>
      </c>
    </row>
    <row r="120" spans="2:11" x14ac:dyDescent="0.2">
      <c r="B120" s="1">
        <f t="shared" si="17"/>
        <v>112</v>
      </c>
      <c r="C120" s="6">
        <v>5.0000000000000001E-3</v>
      </c>
      <c r="D120" s="11">
        <f t="shared" si="18"/>
        <v>606.90989475451158</v>
      </c>
      <c r="E120" s="11">
        <f t="shared" si="19"/>
        <v>431.61275066674563</v>
      </c>
      <c r="F120" s="11">
        <f t="shared" si="20"/>
        <v>175.29714408776596</v>
      </c>
      <c r="G120" s="11">
        <f t="shared" si="21"/>
        <v>86147.252989261367</v>
      </c>
      <c r="I120" s="8">
        <f t="shared" si="22"/>
        <v>0</v>
      </c>
      <c r="J120" s="8">
        <f t="shared" si="23"/>
        <v>175.29714408776596</v>
      </c>
      <c r="K120" s="8">
        <f t="shared" si="24"/>
        <v>86147.252989261367</v>
      </c>
    </row>
    <row r="121" spans="2:11" x14ac:dyDescent="0.2">
      <c r="B121" s="1">
        <f t="shared" si="17"/>
        <v>113</v>
      </c>
      <c r="C121" s="6">
        <v>5.0000000000000001E-3</v>
      </c>
      <c r="D121" s="11">
        <f t="shared" si="18"/>
        <v>606.9098947545117</v>
      </c>
      <c r="E121" s="11">
        <f t="shared" si="19"/>
        <v>430.73626494630685</v>
      </c>
      <c r="F121" s="11">
        <f t="shared" si="20"/>
        <v>176.17362980820485</v>
      </c>
      <c r="G121" s="11">
        <f t="shared" si="21"/>
        <v>85971.079359453157</v>
      </c>
      <c r="I121" s="8">
        <f t="shared" si="22"/>
        <v>0</v>
      </c>
      <c r="J121" s="8">
        <f t="shared" si="23"/>
        <v>176.17362980820485</v>
      </c>
      <c r="K121" s="8">
        <f t="shared" si="24"/>
        <v>85971.079359453157</v>
      </c>
    </row>
    <row r="122" spans="2:11" x14ac:dyDescent="0.2">
      <c r="B122" s="1">
        <f t="shared" si="17"/>
        <v>114</v>
      </c>
      <c r="C122" s="6">
        <v>5.0000000000000001E-3</v>
      </c>
      <c r="D122" s="11">
        <f t="shared" si="18"/>
        <v>606.9098947545117</v>
      </c>
      <c r="E122" s="11">
        <f t="shared" si="19"/>
        <v>429.85539679726577</v>
      </c>
      <c r="F122" s="11">
        <f t="shared" si="20"/>
        <v>177.05449795724593</v>
      </c>
      <c r="G122" s="11">
        <f t="shared" si="21"/>
        <v>85794.024861495913</v>
      </c>
      <c r="I122" s="8">
        <f t="shared" si="22"/>
        <v>0</v>
      </c>
      <c r="J122" s="8">
        <f t="shared" si="23"/>
        <v>177.05449795724593</v>
      </c>
      <c r="K122" s="8">
        <f t="shared" si="24"/>
        <v>85794.024861495913</v>
      </c>
    </row>
    <row r="123" spans="2:11" x14ac:dyDescent="0.2">
      <c r="B123" s="1">
        <f t="shared" si="17"/>
        <v>115</v>
      </c>
      <c r="C123" s="6">
        <v>5.0000000000000001E-3</v>
      </c>
      <c r="D123" s="11">
        <f t="shared" si="18"/>
        <v>606.9098947545117</v>
      </c>
      <c r="E123" s="11">
        <f t="shared" si="19"/>
        <v>428.97012430747958</v>
      </c>
      <c r="F123" s="11">
        <f t="shared" si="20"/>
        <v>177.93977044703212</v>
      </c>
      <c r="G123" s="11">
        <f t="shared" si="21"/>
        <v>85616.085091048881</v>
      </c>
      <c r="I123" s="8">
        <f t="shared" si="22"/>
        <v>0</v>
      </c>
      <c r="J123" s="8">
        <f t="shared" si="23"/>
        <v>177.93977044703212</v>
      </c>
      <c r="K123" s="8">
        <f t="shared" si="24"/>
        <v>85616.085091048881</v>
      </c>
    </row>
    <row r="124" spans="2:11" x14ac:dyDescent="0.2">
      <c r="B124" s="1">
        <f t="shared" si="17"/>
        <v>116</v>
      </c>
      <c r="C124" s="6">
        <v>5.0000000000000001E-3</v>
      </c>
      <c r="D124" s="11">
        <f t="shared" si="18"/>
        <v>606.9098947545117</v>
      </c>
      <c r="E124" s="11">
        <f t="shared" si="19"/>
        <v>428.08042545524444</v>
      </c>
      <c r="F124" s="11">
        <f t="shared" si="20"/>
        <v>178.82946929926726</v>
      </c>
      <c r="G124" s="11">
        <f t="shared" si="21"/>
        <v>85437.255621749617</v>
      </c>
      <c r="I124" s="8">
        <f t="shared" si="22"/>
        <v>0</v>
      </c>
      <c r="J124" s="8">
        <f t="shared" si="23"/>
        <v>178.82946929926726</v>
      </c>
      <c r="K124" s="8">
        <f t="shared" si="24"/>
        <v>85437.255621749617</v>
      </c>
    </row>
    <row r="125" spans="2:11" x14ac:dyDescent="0.2">
      <c r="B125" s="1">
        <f t="shared" si="17"/>
        <v>117</v>
      </c>
      <c r="C125" s="6">
        <v>5.0000000000000001E-3</v>
      </c>
      <c r="D125" s="11">
        <f t="shared" si="18"/>
        <v>606.90989475451158</v>
      </c>
      <c r="E125" s="11">
        <f t="shared" si="19"/>
        <v>427.18627810874807</v>
      </c>
      <c r="F125" s="11">
        <f t="shared" si="20"/>
        <v>179.72361664576351</v>
      </c>
      <c r="G125" s="11">
        <f t="shared" si="21"/>
        <v>85257.532005103858</v>
      </c>
      <c r="I125" s="8">
        <f t="shared" si="22"/>
        <v>0</v>
      </c>
      <c r="J125" s="8">
        <f t="shared" si="23"/>
        <v>179.72361664576351</v>
      </c>
      <c r="K125" s="8">
        <f t="shared" si="24"/>
        <v>85257.532005103858</v>
      </c>
    </row>
    <row r="126" spans="2:11" x14ac:dyDescent="0.2">
      <c r="B126" s="1">
        <f t="shared" si="17"/>
        <v>118</v>
      </c>
      <c r="C126" s="6">
        <v>5.0000000000000001E-3</v>
      </c>
      <c r="D126" s="11">
        <f t="shared" si="18"/>
        <v>606.9098947545117</v>
      </c>
      <c r="E126" s="11">
        <f t="shared" si="19"/>
        <v>426.2876600255193</v>
      </c>
      <c r="F126" s="11">
        <f t="shared" si="20"/>
        <v>180.6222347289924</v>
      </c>
      <c r="G126" s="11">
        <f t="shared" si="21"/>
        <v>85076.90977037487</v>
      </c>
      <c r="I126" s="8">
        <f t="shared" si="22"/>
        <v>0</v>
      </c>
      <c r="J126" s="8">
        <f t="shared" si="23"/>
        <v>180.6222347289924</v>
      </c>
      <c r="K126" s="8">
        <f t="shared" si="24"/>
        <v>85076.90977037487</v>
      </c>
    </row>
    <row r="127" spans="2:11" x14ac:dyDescent="0.2">
      <c r="B127" s="1">
        <f t="shared" si="17"/>
        <v>119</v>
      </c>
      <c r="C127" s="6">
        <v>5.0000000000000001E-3</v>
      </c>
      <c r="D127" s="11">
        <f t="shared" si="18"/>
        <v>606.9098947545117</v>
      </c>
      <c r="E127" s="11">
        <f t="shared" si="19"/>
        <v>425.38454885187434</v>
      </c>
      <c r="F127" s="11">
        <f t="shared" si="20"/>
        <v>181.52534590263735</v>
      </c>
      <c r="G127" s="11">
        <f t="shared" si="21"/>
        <v>84895.384424472228</v>
      </c>
      <c r="I127" s="8">
        <f t="shared" si="22"/>
        <v>0</v>
      </c>
      <c r="J127" s="8">
        <f t="shared" si="23"/>
        <v>181.52534590263735</v>
      </c>
      <c r="K127" s="8">
        <f t="shared" si="24"/>
        <v>84895.384424472228</v>
      </c>
    </row>
    <row r="128" spans="2:11" x14ac:dyDescent="0.2">
      <c r="B128" s="1">
        <f t="shared" si="17"/>
        <v>120</v>
      </c>
      <c r="C128" s="6">
        <v>5.0000000000000001E-3</v>
      </c>
      <c r="D128" s="11">
        <f t="shared" si="18"/>
        <v>606.90989475451181</v>
      </c>
      <c r="E128" s="11">
        <f t="shared" si="19"/>
        <v>424.47692212236115</v>
      </c>
      <c r="F128" s="11">
        <f t="shared" si="20"/>
        <v>182.43297263215067</v>
      </c>
      <c r="G128" s="11">
        <f t="shared" si="21"/>
        <v>84712.951451840083</v>
      </c>
      <c r="I128" s="8">
        <f t="shared" si="22"/>
        <v>0</v>
      </c>
      <c r="J128" s="8">
        <f t="shared" si="23"/>
        <v>182.43297263215067</v>
      </c>
      <c r="K128" s="8">
        <f t="shared" si="24"/>
        <v>84712.951451840083</v>
      </c>
    </row>
    <row r="129" spans="2:11" x14ac:dyDescent="0.2">
      <c r="B129" s="1">
        <f t="shared" si="17"/>
        <v>121</v>
      </c>
      <c r="C129" s="6">
        <v>5.0000000000000001E-3</v>
      </c>
      <c r="D129" s="11">
        <f t="shared" si="18"/>
        <v>606.90989475451181</v>
      </c>
      <c r="E129" s="11">
        <f t="shared" si="19"/>
        <v>423.56475725920041</v>
      </c>
      <c r="F129" s="11">
        <f t="shared" si="20"/>
        <v>183.34513749531141</v>
      </c>
      <c r="G129" s="11">
        <f t="shared" si="21"/>
        <v>84529.606314344768</v>
      </c>
      <c r="I129" s="8">
        <f t="shared" si="22"/>
        <v>0</v>
      </c>
      <c r="J129" s="8">
        <f t="shared" si="23"/>
        <v>183.34513749531141</v>
      </c>
      <c r="K129" s="8">
        <f t="shared" si="24"/>
        <v>84529.606314344768</v>
      </c>
    </row>
    <row r="130" spans="2:11" x14ac:dyDescent="0.2">
      <c r="B130" s="1">
        <f t="shared" si="17"/>
        <v>122</v>
      </c>
      <c r="C130" s="6">
        <v>5.0000000000000001E-3</v>
      </c>
      <c r="D130" s="11">
        <f t="shared" si="18"/>
        <v>606.90989475451181</v>
      </c>
      <c r="E130" s="11">
        <f t="shared" si="19"/>
        <v>422.64803157172383</v>
      </c>
      <c r="F130" s="11">
        <f t="shared" si="20"/>
        <v>184.26186318278798</v>
      </c>
      <c r="G130" s="11">
        <f t="shared" si="21"/>
        <v>84345.344451161975</v>
      </c>
      <c r="I130" s="8">
        <f t="shared" si="22"/>
        <v>0</v>
      </c>
      <c r="J130" s="8">
        <f t="shared" si="23"/>
        <v>184.26186318278798</v>
      </c>
      <c r="K130" s="8">
        <f t="shared" si="24"/>
        <v>84345.344451161975</v>
      </c>
    </row>
    <row r="131" spans="2:11" x14ac:dyDescent="0.2">
      <c r="B131" s="1">
        <f t="shared" si="17"/>
        <v>123</v>
      </c>
      <c r="C131" s="6">
        <v>5.0000000000000001E-3</v>
      </c>
      <c r="D131" s="11">
        <f t="shared" si="18"/>
        <v>606.9098947545117</v>
      </c>
      <c r="E131" s="11">
        <f t="shared" si="19"/>
        <v>421.72672225580988</v>
      </c>
      <c r="F131" s="11">
        <f t="shared" si="20"/>
        <v>185.18317249870182</v>
      </c>
      <c r="G131" s="11">
        <f t="shared" si="21"/>
        <v>84160.161278663276</v>
      </c>
      <c r="I131" s="8">
        <f t="shared" si="22"/>
        <v>0</v>
      </c>
      <c r="J131" s="8">
        <f t="shared" si="23"/>
        <v>185.18317249870182</v>
      </c>
      <c r="K131" s="8">
        <f t="shared" si="24"/>
        <v>84160.161278663276</v>
      </c>
    </row>
    <row r="132" spans="2:11" x14ac:dyDescent="0.2">
      <c r="B132" s="1">
        <f t="shared" si="17"/>
        <v>124</v>
      </c>
      <c r="C132" s="6">
        <v>5.0000000000000001E-3</v>
      </c>
      <c r="D132" s="11">
        <f t="shared" si="18"/>
        <v>606.90989475451181</v>
      </c>
      <c r="E132" s="11">
        <f t="shared" si="19"/>
        <v>420.80080639331641</v>
      </c>
      <c r="F132" s="11">
        <f t="shared" si="20"/>
        <v>186.1090883611954</v>
      </c>
      <c r="G132" s="11">
        <f t="shared" si="21"/>
        <v>83974.052190302085</v>
      </c>
      <c r="I132" s="8">
        <f t="shared" si="22"/>
        <v>0</v>
      </c>
      <c r="J132" s="8">
        <f t="shared" si="23"/>
        <v>186.1090883611954</v>
      </c>
      <c r="K132" s="8">
        <f t="shared" si="24"/>
        <v>83974.052190302085</v>
      </c>
    </row>
    <row r="133" spans="2:11" x14ac:dyDescent="0.2">
      <c r="B133" s="1">
        <f t="shared" si="17"/>
        <v>125</v>
      </c>
      <c r="C133" s="6">
        <v>5.0000000000000001E-3</v>
      </c>
      <c r="D133" s="11">
        <f t="shared" si="18"/>
        <v>606.9098947545117</v>
      </c>
      <c r="E133" s="11">
        <f t="shared" si="19"/>
        <v>419.87026095151043</v>
      </c>
      <c r="F133" s="11">
        <f t="shared" si="20"/>
        <v>187.03963380300127</v>
      </c>
      <c r="G133" s="11">
        <f t="shared" si="21"/>
        <v>83787.012556499089</v>
      </c>
      <c r="I133" s="8">
        <f t="shared" si="22"/>
        <v>0</v>
      </c>
      <c r="J133" s="8">
        <f t="shared" si="23"/>
        <v>187.03963380300127</v>
      </c>
      <c r="K133" s="8">
        <f t="shared" si="24"/>
        <v>83787.012556499089</v>
      </c>
    </row>
    <row r="134" spans="2:11" x14ac:dyDescent="0.2">
      <c r="B134" s="1">
        <f t="shared" si="17"/>
        <v>126</v>
      </c>
      <c r="C134" s="6">
        <v>5.0000000000000001E-3</v>
      </c>
      <c r="D134" s="11">
        <f t="shared" si="18"/>
        <v>606.90989475451181</v>
      </c>
      <c r="E134" s="11">
        <f t="shared" si="19"/>
        <v>418.93506278249544</v>
      </c>
      <c r="F134" s="11">
        <f t="shared" si="20"/>
        <v>187.97483197201637</v>
      </c>
      <c r="G134" s="11">
        <f t="shared" si="21"/>
        <v>83599.037724527079</v>
      </c>
      <c r="I134" s="8">
        <f t="shared" si="22"/>
        <v>0</v>
      </c>
      <c r="J134" s="8">
        <f t="shared" si="23"/>
        <v>187.97483197201637</v>
      </c>
      <c r="K134" s="8">
        <f t="shared" si="24"/>
        <v>83599.037724527079</v>
      </c>
    </row>
    <row r="135" spans="2:11" x14ac:dyDescent="0.2">
      <c r="B135" s="1">
        <f t="shared" si="17"/>
        <v>127</v>
      </c>
      <c r="C135" s="6">
        <v>5.0000000000000001E-3</v>
      </c>
      <c r="D135" s="11">
        <f t="shared" si="18"/>
        <v>606.90989475451181</v>
      </c>
      <c r="E135" s="11">
        <f t="shared" si="19"/>
        <v>417.9951886226354</v>
      </c>
      <c r="F135" s="11">
        <f t="shared" si="20"/>
        <v>188.91470613187641</v>
      </c>
      <c r="G135" s="11">
        <f t="shared" si="21"/>
        <v>83410.123018395199</v>
      </c>
      <c r="I135" s="8">
        <f t="shared" si="22"/>
        <v>0</v>
      </c>
      <c r="J135" s="8">
        <f t="shared" si="23"/>
        <v>188.91470613187641</v>
      </c>
      <c r="K135" s="8">
        <f t="shared" si="24"/>
        <v>83410.123018395199</v>
      </c>
    </row>
    <row r="136" spans="2:11" x14ac:dyDescent="0.2">
      <c r="B136" s="1">
        <f t="shared" si="17"/>
        <v>128</v>
      </c>
      <c r="C136" s="6">
        <v>5.0000000000000001E-3</v>
      </c>
      <c r="D136" s="11">
        <f t="shared" si="18"/>
        <v>606.90989475451181</v>
      </c>
      <c r="E136" s="11">
        <f t="shared" si="19"/>
        <v>417.050615091976</v>
      </c>
      <c r="F136" s="11">
        <f t="shared" si="20"/>
        <v>189.85927966253581</v>
      </c>
      <c r="G136" s="11">
        <f t="shared" si="21"/>
        <v>83220.263738732669</v>
      </c>
      <c r="I136" s="8">
        <f t="shared" si="22"/>
        <v>0</v>
      </c>
      <c r="J136" s="8">
        <f t="shared" si="23"/>
        <v>189.85927966253581</v>
      </c>
      <c r="K136" s="8">
        <f t="shared" si="24"/>
        <v>83220.263738732669</v>
      </c>
    </row>
    <row r="137" spans="2:11" x14ac:dyDescent="0.2">
      <c r="B137" s="1">
        <f t="shared" si="17"/>
        <v>129</v>
      </c>
      <c r="C137" s="6">
        <v>5.0000000000000001E-3</v>
      </c>
      <c r="D137" s="11">
        <f t="shared" si="18"/>
        <v>606.90989475451192</v>
      </c>
      <c r="E137" s="11">
        <f t="shared" si="19"/>
        <v>416.10131869366336</v>
      </c>
      <c r="F137" s="11">
        <f t="shared" si="20"/>
        <v>190.80857606084857</v>
      </c>
      <c r="G137" s="11">
        <f t="shared" si="21"/>
        <v>83029.455162671817</v>
      </c>
      <c r="I137" s="8">
        <f t="shared" si="22"/>
        <v>0</v>
      </c>
      <c r="J137" s="8">
        <f t="shared" si="23"/>
        <v>190.80857606084857</v>
      </c>
      <c r="K137" s="8">
        <f t="shared" si="24"/>
        <v>83029.455162671817</v>
      </c>
    </row>
    <row r="138" spans="2:11" x14ac:dyDescent="0.2">
      <c r="B138" s="1">
        <f t="shared" si="17"/>
        <v>130</v>
      </c>
      <c r="C138" s="6">
        <v>5.0000000000000001E-3</v>
      </c>
      <c r="D138" s="11">
        <f t="shared" si="18"/>
        <v>606.90989475451181</v>
      </c>
      <c r="E138" s="11">
        <f t="shared" si="19"/>
        <v>415.1472758133591</v>
      </c>
      <c r="F138" s="11">
        <f t="shared" si="20"/>
        <v>191.76261894115271</v>
      </c>
      <c r="G138" s="11">
        <f t="shared" si="21"/>
        <v>82837.692543730664</v>
      </c>
      <c r="I138" s="8">
        <f t="shared" si="22"/>
        <v>0</v>
      </c>
      <c r="J138" s="8">
        <f t="shared" si="23"/>
        <v>191.76261894115271</v>
      </c>
      <c r="K138" s="8">
        <f t="shared" si="24"/>
        <v>82837.692543730664</v>
      </c>
    </row>
    <row r="139" spans="2:11" x14ac:dyDescent="0.2">
      <c r="B139" s="1">
        <f t="shared" si="17"/>
        <v>131</v>
      </c>
      <c r="C139" s="6">
        <v>5.0000000000000001E-3</v>
      </c>
      <c r="D139" s="11">
        <f t="shared" si="18"/>
        <v>606.90989475451192</v>
      </c>
      <c r="E139" s="11">
        <f t="shared" si="19"/>
        <v>414.18846271865334</v>
      </c>
      <c r="F139" s="11">
        <f t="shared" si="20"/>
        <v>192.72143203585858</v>
      </c>
      <c r="G139" s="11">
        <f t="shared" si="21"/>
        <v>82644.971111694802</v>
      </c>
      <c r="I139" s="8">
        <f t="shared" si="22"/>
        <v>0</v>
      </c>
      <c r="J139" s="8">
        <f t="shared" si="23"/>
        <v>192.72143203585858</v>
      </c>
      <c r="K139" s="8">
        <f t="shared" si="24"/>
        <v>82644.971111694802</v>
      </c>
    </row>
    <row r="140" spans="2:11" x14ac:dyDescent="0.2">
      <c r="B140" s="1">
        <f t="shared" si="17"/>
        <v>132</v>
      </c>
      <c r="C140" s="6">
        <v>5.0000000000000001E-3</v>
      </c>
      <c r="D140" s="11">
        <f t="shared" si="18"/>
        <v>606.90989475451181</v>
      </c>
      <c r="E140" s="11">
        <f t="shared" si="19"/>
        <v>413.22485555847402</v>
      </c>
      <c r="F140" s="11">
        <f t="shared" si="20"/>
        <v>193.68503919603779</v>
      </c>
      <c r="G140" s="11">
        <f t="shared" si="21"/>
        <v>82451.286072498769</v>
      </c>
      <c r="I140" s="8">
        <f t="shared" si="22"/>
        <v>0</v>
      </c>
      <c r="J140" s="8">
        <f t="shared" si="23"/>
        <v>193.68503919603779</v>
      </c>
      <c r="K140" s="8">
        <f t="shared" si="24"/>
        <v>82451.286072498769</v>
      </c>
    </row>
    <row r="141" spans="2:11" x14ac:dyDescent="0.2">
      <c r="B141" s="1">
        <f t="shared" si="17"/>
        <v>133</v>
      </c>
      <c r="C141" s="6">
        <v>5.0000000000000001E-3</v>
      </c>
      <c r="D141" s="11">
        <f t="shared" si="18"/>
        <v>606.90989475451192</v>
      </c>
      <c r="E141" s="11">
        <f t="shared" si="19"/>
        <v>412.25643036249386</v>
      </c>
      <c r="F141" s="11">
        <f t="shared" si="20"/>
        <v>194.65346439201807</v>
      </c>
      <c r="G141" s="11">
        <f t="shared" si="21"/>
        <v>82256.632608106753</v>
      </c>
      <c r="I141" s="8">
        <f t="shared" si="22"/>
        <v>0</v>
      </c>
      <c r="J141" s="8">
        <f t="shared" si="23"/>
        <v>194.65346439201807</v>
      </c>
      <c r="K141" s="8">
        <f t="shared" si="24"/>
        <v>82256.632608106753</v>
      </c>
    </row>
    <row r="142" spans="2:11" x14ac:dyDescent="0.2">
      <c r="B142" s="1">
        <f t="shared" si="17"/>
        <v>134</v>
      </c>
      <c r="C142" s="6">
        <v>5.0000000000000001E-3</v>
      </c>
      <c r="D142" s="11">
        <f t="shared" si="18"/>
        <v>606.90989475451181</v>
      </c>
      <c r="E142" s="11">
        <f t="shared" si="19"/>
        <v>411.28316304053379</v>
      </c>
      <c r="F142" s="11">
        <f t="shared" si="20"/>
        <v>195.62673171397802</v>
      </c>
      <c r="G142" s="11">
        <f t="shared" si="21"/>
        <v>82061.005876392781</v>
      </c>
      <c r="I142" s="8">
        <f t="shared" si="22"/>
        <v>0</v>
      </c>
      <c r="J142" s="8">
        <f t="shared" si="23"/>
        <v>195.62673171397802</v>
      </c>
      <c r="K142" s="8">
        <f t="shared" si="24"/>
        <v>82061.005876392781</v>
      </c>
    </row>
    <row r="143" spans="2:11" x14ac:dyDescent="0.2">
      <c r="B143" s="1">
        <f t="shared" si="17"/>
        <v>135</v>
      </c>
      <c r="C143" s="6">
        <v>5.0000000000000001E-3</v>
      </c>
      <c r="D143" s="11">
        <f t="shared" si="18"/>
        <v>606.90989475451181</v>
      </c>
      <c r="E143" s="11">
        <f t="shared" si="19"/>
        <v>410.30502938196389</v>
      </c>
      <c r="F143" s="11">
        <f t="shared" si="20"/>
        <v>196.60486537254792</v>
      </c>
      <c r="G143" s="11">
        <f t="shared" si="21"/>
        <v>81864.401011020236</v>
      </c>
      <c r="I143" s="8">
        <f t="shared" si="22"/>
        <v>0</v>
      </c>
      <c r="J143" s="8">
        <f t="shared" si="23"/>
        <v>196.60486537254792</v>
      </c>
      <c r="K143" s="8">
        <f t="shared" si="24"/>
        <v>81864.401011020236</v>
      </c>
    </row>
    <row r="144" spans="2:11" x14ac:dyDescent="0.2">
      <c r="B144" s="1">
        <f t="shared" si="17"/>
        <v>136</v>
      </c>
      <c r="C144" s="6">
        <v>5.0000000000000001E-3</v>
      </c>
      <c r="D144" s="11">
        <f t="shared" si="18"/>
        <v>606.90989475451192</v>
      </c>
      <c r="E144" s="11">
        <f t="shared" si="19"/>
        <v>409.32200505510122</v>
      </c>
      <c r="F144" s="11">
        <f t="shared" si="20"/>
        <v>197.58788969941071</v>
      </c>
      <c r="G144" s="11">
        <f t="shared" si="21"/>
        <v>81666.813121320825</v>
      </c>
      <c r="I144" s="8">
        <f t="shared" si="22"/>
        <v>0</v>
      </c>
      <c r="J144" s="8">
        <f t="shared" si="23"/>
        <v>197.58788969941071</v>
      </c>
      <c r="K144" s="8">
        <f t="shared" si="24"/>
        <v>81666.813121320825</v>
      </c>
    </row>
    <row r="145" spans="2:11" x14ac:dyDescent="0.2">
      <c r="B145" s="1">
        <f t="shared" si="17"/>
        <v>137</v>
      </c>
      <c r="C145" s="6">
        <v>5.0000000000000001E-3</v>
      </c>
      <c r="D145" s="11">
        <f t="shared" si="18"/>
        <v>606.90989475451204</v>
      </c>
      <c r="E145" s="11">
        <f t="shared" si="19"/>
        <v>408.33406560660416</v>
      </c>
      <c r="F145" s="11">
        <f t="shared" si="20"/>
        <v>198.57582914790788</v>
      </c>
      <c r="G145" s="11">
        <f t="shared" si="21"/>
        <v>81468.237292172911</v>
      </c>
      <c r="I145" s="8">
        <f t="shared" si="22"/>
        <v>0</v>
      </c>
      <c r="J145" s="8">
        <f t="shared" si="23"/>
        <v>198.57582914790788</v>
      </c>
      <c r="K145" s="8">
        <f t="shared" si="24"/>
        <v>81468.237292172911</v>
      </c>
    </row>
    <row r="146" spans="2:11" x14ac:dyDescent="0.2">
      <c r="B146" s="1">
        <f t="shared" si="17"/>
        <v>138</v>
      </c>
      <c r="C146" s="6">
        <v>5.0000000000000001E-3</v>
      </c>
      <c r="D146" s="11">
        <f t="shared" si="18"/>
        <v>606.90989475451181</v>
      </c>
      <c r="E146" s="11">
        <f t="shared" si="19"/>
        <v>407.34118646086455</v>
      </c>
      <c r="F146" s="11">
        <f t="shared" si="20"/>
        <v>199.56870829364726</v>
      </c>
      <c r="G146" s="11">
        <f t="shared" si="21"/>
        <v>81268.668583879262</v>
      </c>
      <c r="I146" s="8">
        <f t="shared" si="22"/>
        <v>0</v>
      </c>
      <c r="J146" s="8">
        <f t="shared" si="23"/>
        <v>199.56870829364726</v>
      </c>
      <c r="K146" s="8">
        <f t="shared" si="24"/>
        <v>81268.668583879262</v>
      </c>
    </row>
    <row r="147" spans="2:11" x14ac:dyDescent="0.2">
      <c r="B147" s="1">
        <f t="shared" si="17"/>
        <v>139</v>
      </c>
      <c r="C147" s="6">
        <v>5.0000000000000001E-3</v>
      </c>
      <c r="D147" s="11">
        <f t="shared" si="18"/>
        <v>606.90989475451204</v>
      </c>
      <c r="E147" s="11">
        <f t="shared" si="19"/>
        <v>406.34334291939632</v>
      </c>
      <c r="F147" s="11">
        <f t="shared" si="20"/>
        <v>200.56655183511572</v>
      </c>
      <c r="G147" s="11">
        <f t="shared" si="21"/>
        <v>81068.102032044146</v>
      </c>
      <c r="I147" s="8">
        <f t="shared" si="22"/>
        <v>0</v>
      </c>
      <c r="J147" s="8">
        <f t="shared" si="23"/>
        <v>200.56655183511572</v>
      </c>
      <c r="K147" s="8">
        <f t="shared" si="24"/>
        <v>81068.102032044146</v>
      </c>
    </row>
    <row r="148" spans="2:11" x14ac:dyDescent="0.2">
      <c r="B148" s="1">
        <f t="shared" si="17"/>
        <v>140</v>
      </c>
      <c r="C148" s="6">
        <v>5.0000000000000001E-3</v>
      </c>
      <c r="D148" s="11">
        <f t="shared" si="18"/>
        <v>606.90989475451192</v>
      </c>
      <c r="E148" s="11">
        <f t="shared" si="19"/>
        <v>405.34051016022073</v>
      </c>
      <c r="F148" s="11">
        <f t="shared" si="20"/>
        <v>201.56938459429119</v>
      </c>
      <c r="G148" s="11">
        <f t="shared" si="21"/>
        <v>80866.532647449858</v>
      </c>
      <c r="I148" s="8">
        <f t="shared" si="22"/>
        <v>0</v>
      </c>
      <c r="J148" s="8">
        <f t="shared" si="23"/>
        <v>201.56938459429119</v>
      </c>
      <c r="K148" s="8">
        <f t="shared" si="24"/>
        <v>80866.532647449858</v>
      </c>
    </row>
    <row r="149" spans="2:11" x14ac:dyDescent="0.2">
      <c r="B149" s="1">
        <f t="shared" si="17"/>
        <v>141</v>
      </c>
      <c r="C149" s="6">
        <v>5.0000000000000001E-3</v>
      </c>
      <c r="D149" s="11">
        <f t="shared" si="18"/>
        <v>606.90989475451181</v>
      </c>
      <c r="E149" s="11">
        <f t="shared" si="19"/>
        <v>404.33266323724928</v>
      </c>
      <c r="F149" s="11">
        <f t="shared" si="20"/>
        <v>202.57723151726253</v>
      </c>
      <c r="G149" s="11">
        <f t="shared" si="21"/>
        <v>80663.955415932593</v>
      </c>
      <c r="I149" s="8">
        <f t="shared" si="22"/>
        <v>0</v>
      </c>
      <c r="J149" s="8">
        <f t="shared" si="23"/>
        <v>202.57723151726253</v>
      </c>
      <c r="K149" s="8">
        <f t="shared" si="24"/>
        <v>80663.955415932593</v>
      </c>
    </row>
    <row r="150" spans="2:11" x14ac:dyDescent="0.2">
      <c r="B150" s="1">
        <f t="shared" si="17"/>
        <v>142</v>
      </c>
      <c r="C150" s="6">
        <v>5.0000000000000001E-3</v>
      </c>
      <c r="D150" s="11">
        <f t="shared" si="18"/>
        <v>606.90989475451181</v>
      </c>
      <c r="E150" s="11">
        <f t="shared" si="19"/>
        <v>403.31977707966297</v>
      </c>
      <c r="F150" s="11">
        <f t="shared" si="20"/>
        <v>203.59011767484884</v>
      </c>
      <c r="G150" s="11">
        <f t="shared" si="21"/>
        <v>80460.365298257748</v>
      </c>
      <c r="I150" s="8">
        <f t="shared" si="22"/>
        <v>0</v>
      </c>
      <c r="J150" s="8">
        <f t="shared" si="23"/>
        <v>203.59011767484884</v>
      </c>
      <c r="K150" s="8">
        <f t="shared" si="24"/>
        <v>80460.365298257748</v>
      </c>
    </row>
    <row r="151" spans="2:11" x14ac:dyDescent="0.2">
      <c r="B151" s="1">
        <f t="shared" si="17"/>
        <v>143</v>
      </c>
      <c r="C151" s="6">
        <v>5.0000000000000001E-3</v>
      </c>
      <c r="D151" s="11">
        <f t="shared" si="18"/>
        <v>606.90989475451204</v>
      </c>
      <c r="E151" s="11">
        <f t="shared" si="19"/>
        <v>402.30182649128875</v>
      </c>
      <c r="F151" s="11">
        <f t="shared" si="20"/>
        <v>204.60806826322329</v>
      </c>
      <c r="G151" s="11">
        <f t="shared" si="21"/>
        <v>80255.757229994531</v>
      </c>
      <c r="I151" s="8">
        <f t="shared" si="22"/>
        <v>0</v>
      </c>
      <c r="J151" s="8">
        <f t="shared" si="23"/>
        <v>204.60806826322329</v>
      </c>
      <c r="K151" s="8">
        <f t="shared" si="24"/>
        <v>80255.757229994531</v>
      </c>
    </row>
    <row r="152" spans="2:11" x14ac:dyDescent="0.2">
      <c r="B152" s="1">
        <f t="shared" si="17"/>
        <v>144</v>
      </c>
      <c r="C152" s="6">
        <v>5.0000000000000001E-3</v>
      </c>
      <c r="D152" s="11">
        <f t="shared" si="18"/>
        <v>606.90989475451204</v>
      </c>
      <c r="E152" s="11">
        <f t="shared" si="19"/>
        <v>401.27878614997269</v>
      </c>
      <c r="F152" s="11">
        <f t="shared" si="20"/>
        <v>205.63110860453935</v>
      </c>
      <c r="G152" s="11">
        <f t="shared" si="21"/>
        <v>80050.126121389985</v>
      </c>
      <c r="I152" s="8">
        <f t="shared" si="22"/>
        <v>0</v>
      </c>
      <c r="J152" s="8">
        <f t="shared" si="23"/>
        <v>205.63110860453935</v>
      </c>
      <c r="K152" s="8">
        <f t="shared" si="24"/>
        <v>80050.126121389985</v>
      </c>
    </row>
    <row r="153" spans="2:11" x14ac:dyDescent="0.2">
      <c r="B153" s="1">
        <f t="shared" si="17"/>
        <v>145</v>
      </c>
      <c r="C153" s="6">
        <v>5.0000000000000001E-3</v>
      </c>
      <c r="D153" s="11">
        <f t="shared" si="18"/>
        <v>606.90989475451192</v>
      </c>
      <c r="E153" s="11">
        <f t="shared" si="19"/>
        <v>400.25063060694993</v>
      </c>
      <c r="F153" s="11">
        <f t="shared" si="20"/>
        <v>206.659264147562</v>
      </c>
      <c r="G153" s="11">
        <f t="shared" si="21"/>
        <v>79843.466857242427</v>
      </c>
      <c r="I153" s="8">
        <f t="shared" si="22"/>
        <v>0</v>
      </c>
      <c r="J153" s="8">
        <f t="shared" si="23"/>
        <v>206.659264147562</v>
      </c>
      <c r="K153" s="8">
        <f t="shared" si="24"/>
        <v>79843.466857242427</v>
      </c>
    </row>
    <row r="154" spans="2:11" x14ac:dyDescent="0.2">
      <c r="B154" s="1">
        <f t="shared" si="17"/>
        <v>146</v>
      </c>
      <c r="C154" s="6">
        <v>5.0000000000000001E-3</v>
      </c>
      <c r="D154" s="11">
        <f t="shared" si="18"/>
        <v>606.90989475451192</v>
      </c>
      <c r="E154" s="11">
        <f t="shared" si="19"/>
        <v>399.21733428621212</v>
      </c>
      <c r="F154" s="11">
        <f t="shared" si="20"/>
        <v>207.6925604682998</v>
      </c>
      <c r="G154" s="11">
        <f t="shared" si="21"/>
        <v>79635.774296774121</v>
      </c>
      <c r="I154" s="8">
        <f t="shared" si="22"/>
        <v>0</v>
      </c>
      <c r="J154" s="8">
        <f t="shared" si="23"/>
        <v>207.6925604682998</v>
      </c>
      <c r="K154" s="8">
        <f t="shared" si="24"/>
        <v>79635.774296774121</v>
      </c>
    </row>
    <row r="155" spans="2:11" x14ac:dyDescent="0.2">
      <c r="B155" s="1">
        <f t="shared" si="17"/>
        <v>147</v>
      </c>
      <c r="C155" s="6">
        <v>5.0000000000000001E-3</v>
      </c>
      <c r="D155" s="11">
        <f t="shared" si="18"/>
        <v>606.90989475451192</v>
      </c>
      <c r="E155" s="11">
        <f t="shared" si="19"/>
        <v>398.17887148387064</v>
      </c>
      <c r="F155" s="11">
        <f t="shared" si="20"/>
        <v>208.73102327064129</v>
      </c>
      <c r="G155" s="11">
        <f t="shared" si="21"/>
        <v>79427.043273503485</v>
      </c>
      <c r="I155" s="8">
        <f t="shared" si="22"/>
        <v>0</v>
      </c>
      <c r="J155" s="8">
        <f t="shared" si="23"/>
        <v>208.73102327064129</v>
      </c>
      <c r="K155" s="8">
        <f t="shared" si="24"/>
        <v>79427.043273503485</v>
      </c>
    </row>
    <row r="156" spans="2:11" x14ac:dyDescent="0.2">
      <c r="B156" s="1">
        <f t="shared" ref="B156:B176" si="25">B155+1</f>
        <v>148</v>
      </c>
      <c r="C156" s="6">
        <v>5.0000000000000001E-3</v>
      </c>
      <c r="D156" s="11">
        <f t="shared" ref="D156:D176" si="26">IF(B156&lt;=Debt_Term,-PMT(C156,Amortize_Term-B155,G155),0)</f>
        <v>606.90989475451204</v>
      </c>
      <c r="E156" s="11">
        <f t="shared" ref="E156:E176" si="27">IF(B156&lt;=Debt_Term,G155*C156,0)</f>
        <v>397.13521636751744</v>
      </c>
      <c r="F156" s="11">
        <f t="shared" ref="F156:F176" si="28">D156-E156</f>
        <v>209.77467838699459</v>
      </c>
      <c r="G156" s="11">
        <f t="shared" ref="G156:G176" si="29">IF(B156&lt;=Debt_Term,G155-F156,0)</f>
        <v>79217.268595116489</v>
      </c>
      <c r="I156" s="8">
        <f t="shared" ref="I156:I176" si="30">IF(B156=Debt_Term,G156,0)</f>
        <v>0</v>
      </c>
      <c r="J156" s="8">
        <f t="shared" ref="J156:J176" si="31">I156+F156</f>
        <v>209.77467838699459</v>
      </c>
      <c r="K156" s="8">
        <f t="shared" ref="K156:K176" si="32">G156-I156</f>
        <v>79217.268595116489</v>
      </c>
    </row>
    <row r="157" spans="2:11" x14ac:dyDescent="0.2">
      <c r="B157" s="1">
        <f t="shared" si="25"/>
        <v>149</v>
      </c>
      <c r="C157" s="6">
        <v>5.0000000000000001E-3</v>
      </c>
      <c r="D157" s="11">
        <f t="shared" si="26"/>
        <v>606.90989475451192</v>
      </c>
      <c r="E157" s="11">
        <f t="shared" si="27"/>
        <v>396.08634297558245</v>
      </c>
      <c r="F157" s="11">
        <f t="shared" si="28"/>
        <v>210.82355177892947</v>
      </c>
      <c r="G157" s="11">
        <f t="shared" si="29"/>
        <v>79006.44504333756</v>
      </c>
      <c r="I157" s="8">
        <f t="shared" si="30"/>
        <v>0</v>
      </c>
      <c r="J157" s="8">
        <f t="shared" si="31"/>
        <v>210.82355177892947</v>
      </c>
      <c r="K157" s="8">
        <f t="shared" si="32"/>
        <v>79006.44504333756</v>
      </c>
    </row>
    <row r="158" spans="2:11" x14ac:dyDescent="0.2">
      <c r="B158" s="1">
        <f t="shared" si="25"/>
        <v>150</v>
      </c>
      <c r="C158" s="6">
        <v>5.0000000000000001E-3</v>
      </c>
      <c r="D158" s="11">
        <f t="shared" si="26"/>
        <v>606.90989475451204</v>
      </c>
      <c r="E158" s="11">
        <f t="shared" si="27"/>
        <v>395.03222521668783</v>
      </c>
      <c r="F158" s="11">
        <f t="shared" si="28"/>
        <v>211.8776695378242</v>
      </c>
      <c r="G158" s="11">
        <f t="shared" si="29"/>
        <v>78794.567373799742</v>
      </c>
      <c r="I158" s="8">
        <f t="shared" si="30"/>
        <v>0</v>
      </c>
      <c r="J158" s="8">
        <f t="shared" si="31"/>
        <v>211.8776695378242</v>
      </c>
      <c r="K158" s="8">
        <f t="shared" si="32"/>
        <v>78794.567373799742</v>
      </c>
    </row>
    <row r="159" spans="2:11" x14ac:dyDescent="0.2">
      <c r="B159" s="1">
        <f t="shared" si="25"/>
        <v>151</v>
      </c>
      <c r="C159" s="6">
        <v>5.0000000000000001E-3</v>
      </c>
      <c r="D159" s="11">
        <f t="shared" si="26"/>
        <v>606.90989475451204</v>
      </c>
      <c r="E159" s="11">
        <f t="shared" si="27"/>
        <v>393.97283686899874</v>
      </c>
      <c r="F159" s="11">
        <f t="shared" si="28"/>
        <v>212.9370578855133</v>
      </c>
      <c r="G159" s="11">
        <f t="shared" si="29"/>
        <v>78581.630315914226</v>
      </c>
      <c r="I159" s="8">
        <f t="shared" si="30"/>
        <v>0</v>
      </c>
      <c r="J159" s="8">
        <f t="shared" si="31"/>
        <v>212.9370578855133</v>
      </c>
      <c r="K159" s="8">
        <f t="shared" si="32"/>
        <v>78581.630315914226</v>
      </c>
    </row>
    <row r="160" spans="2:11" x14ac:dyDescent="0.2">
      <c r="B160" s="1">
        <f t="shared" si="25"/>
        <v>152</v>
      </c>
      <c r="C160" s="6">
        <v>5.0000000000000001E-3</v>
      </c>
      <c r="D160" s="11">
        <f t="shared" si="26"/>
        <v>606.90989475451192</v>
      </c>
      <c r="E160" s="11">
        <f t="shared" si="27"/>
        <v>392.90815157957115</v>
      </c>
      <c r="F160" s="11">
        <f t="shared" si="28"/>
        <v>214.00174317494077</v>
      </c>
      <c r="G160" s="11">
        <f t="shared" si="29"/>
        <v>78367.628572739282</v>
      </c>
      <c r="I160" s="8">
        <f t="shared" si="30"/>
        <v>0</v>
      </c>
      <c r="J160" s="8">
        <f t="shared" si="31"/>
        <v>214.00174317494077</v>
      </c>
      <c r="K160" s="8">
        <f t="shared" si="32"/>
        <v>78367.628572739282</v>
      </c>
    </row>
    <row r="161" spans="2:11" x14ac:dyDescent="0.2">
      <c r="B161" s="1">
        <f t="shared" si="25"/>
        <v>153</v>
      </c>
      <c r="C161" s="6">
        <v>5.0000000000000001E-3</v>
      </c>
      <c r="D161" s="11">
        <f t="shared" si="26"/>
        <v>606.90989475451204</v>
      </c>
      <c r="E161" s="11">
        <f t="shared" si="27"/>
        <v>391.83814286369642</v>
      </c>
      <c r="F161" s="11">
        <f t="shared" si="28"/>
        <v>215.07175189081562</v>
      </c>
      <c r="G161" s="11">
        <f t="shared" si="29"/>
        <v>78152.556820848462</v>
      </c>
      <c r="I161" s="8">
        <f t="shared" si="30"/>
        <v>0</v>
      </c>
      <c r="J161" s="8">
        <f t="shared" si="31"/>
        <v>215.07175189081562</v>
      </c>
      <c r="K161" s="8">
        <f t="shared" si="32"/>
        <v>78152.556820848462</v>
      </c>
    </row>
    <row r="162" spans="2:11" x14ac:dyDescent="0.2">
      <c r="B162" s="1">
        <f t="shared" si="25"/>
        <v>154</v>
      </c>
      <c r="C162" s="6">
        <v>5.0000000000000001E-3</v>
      </c>
      <c r="D162" s="11">
        <f t="shared" si="26"/>
        <v>606.90989475451181</v>
      </c>
      <c r="E162" s="11">
        <f t="shared" si="27"/>
        <v>390.76278410424231</v>
      </c>
      <c r="F162" s="11">
        <f t="shared" si="28"/>
        <v>216.1471106502695</v>
      </c>
      <c r="G162" s="11">
        <f t="shared" si="29"/>
        <v>77936.40971019819</v>
      </c>
      <c r="I162" s="8">
        <f t="shared" si="30"/>
        <v>0</v>
      </c>
      <c r="J162" s="8">
        <f t="shared" si="31"/>
        <v>216.1471106502695</v>
      </c>
      <c r="K162" s="8">
        <f t="shared" si="32"/>
        <v>77936.40971019819</v>
      </c>
    </row>
    <row r="163" spans="2:11" x14ac:dyDescent="0.2">
      <c r="B163" s="1">
        <f t="shared" si="25"/>
        <v>155</v>
      </c>
      <c r="C163" s="6">
        <v>5.0000000000000001E-3</v>
      </c>
      <c r="D163" s="11">
        <f t="shared" si="26"/>
        <v>606.90989475451181</v>
      </c>
      <c r="E163" s="11">
        <f t="shared" si="27"/>
        <v>389.68204855099094</v>
      </c>
      <c r="F163" s="11">
        <f t="shared" si="28"/>
        <v>217.22784620352087</v>
      </c>
      <c r="G163" s="11">
        <f t="shared" si="29"/>
        <v>77719.181863994672</v>
      </c>
      <c r="I163" s="8">
        <f t="shared" si="30"/>
        <v>0</v>
      </c>
      <c r="J163" s="8">
        <f t="shared" si="31"/>
        <v>217.22784620352087</v>
      </c>
      <c r="K163" s="8">
        <f t="shared" si="32"/>
        <v>77719.181863994672</v>
      </c>
    </row>
    <row r="164" spans="2:11" x14ac:dyDescent="0.2">
      <c r="B164" s="1">
        <f t="shared" si="25"/>
        <v>156</v>
      </c>
      <c r="C164" s="6">
        <v>5.0000000000000001E-3</v>
      </c>
      <c r="D164" s="11">
        <f t="shared" si="26"/>
        <v>606.90989475451192</v>
      </c>
      <c r="E164" s="11">
        <f t="shared" si="27"/>
        <v>388.59590931997337</v>
      </c>
      <c r="F164" s="11">
        <f t="shared" si="28"/>
        <v>218.31398543453855</v>
      </c>
      <c r="G164" s="11">
        <f t="shared" si="29"/>
        <v>77500.867878560137</v>
      </c>
      <c r="I164" s="8">
        <f t="shared" si="30"/>
        <v>0</v>
      </c>
      <c r="J164" s="8">
        <f t="shared" si="31"/>
        <v>218.31398543453855</v>
      </c>
      <c r="K164" s="8">
        <f t="shared" si="32"/>
        <v>77500.867878560137</v>
      </c>
    </row>
    <row r="165" spans="2:11" x14ac:dyDescent="0.2">
      <c r="B165" s="1">
        <f t="shared" si="25"/>
        <v>157</v>
      </c>
      <c r="C165" s="6">
        <v>5.0000000000000001E-3</v>
      </c>
      <c r="D165" s="11">
        <f t="shared" si="26"/>
        <v>606.90989475451192</v>
      </c>
      <c r="E165" s="11">
        <f t="shared" si="27"/>
        <v>387.50433939280072</v>
      </c>
      <c r="F165" s="11">
        <f t="shared" si="28"/>
        <v>219.40555536171121</v>
      </c>
      <c r="G165" s="11">
        <f t="shared" si="29"/>
        <v>77281.46232319843</v>
      </c>
      <c r="I165" s="8">
        <f t="shared" si="30"/>
        <v>0</v>
      </c>
      <c r="J165" s="8">
        <f t="shared" si="31"/>
        <v>219.40555536171121</v>
      </c>
      <c r="K165" s="8">
        <f t="shared" si="32"/>
        <v>77281.46232319843</v>
      </c>
    </row>
    <row r="166" spans="2:11" x14ac:dyDescent="0.2">
      <c r="B166" s="1">
        <f t="shared" si="25"/>
        <v>158</v>
      </c>
      <c r="C166" s="6">
        <v>5.0000000000000001E-3</v>
      </c>
      <c r="D166" s="11">
        <f t="shared" si="26"/>
        <v>606.90989475451204</v>
      </c>
      <c r="E166" s="11">
        <f t="shared" si="27"/>
        <v>386.40731161599217</v>
      </c>
      <c r="F166" s="11">
        <f t="shared" si="28"/>
        <v>220.50258313851987</v>
      </c>
      <c r="G166" s="11">
        <f t="shared" si="29"/>
        <v>77060.959740059916</v>
      </c>
      <c r="I166" s="8">
        <f t="shared" si="30"/>
        <v>0</v>
      </c>
      <c r="J166" s="8">
        <f t="shared" si="31"/>
        <v>220.50258313851987</v>
      </c>
      <c r="K166" s="8">
        <f t="shared" si="32"/>
        <v>77060.959740059916</v>
      </c>
    </row>
    <row r="167" spans="2:11" x14ac:dyDescent="0.2">
      <c r="B167" s="1">
        <f t="shared" si="25"/>
        <v>159</v>
      </c>
      <c r="C167" s="6">
        <v>5.0000000000000001E-3</v>
      </c>
      <c r="D167" s="11">
        <f t="shared" si="26"/>
        <v>606.90989475451204</v>
      </c>
      <c r="E167" s="11">
        <f t="shared" si="27"/>
        <v>385.30479870029961</v>
      </c>
      <c r="F167" s="11">
        <f t="shared" si="28"/>
        <v>221.60509605421242</v>
      </c>
      <c r="G167" s="11">
        <f t="shared" si="29"/>
        <v>76839.354644005711</v>
      </c>
      <c r="I167" s="8">
        <f t="shared" si="30"/>
        <v>0</v>
      </c>
      <c r="J167" s="8">
        <f t="shared" si="31"/>
        <v>221.60509605421242</v>
      </c>
      <c r="K167" s="8">
        <f t="shared" si="32"/>
        <v>76839.354644005711</v>
      </c>
    </row>
    <row r="168" spans="2:11" x14ac:dyDescent="0.2">
      <c r="B168" s="1">
        <f t="shared" si="25"/>
        <v>160</v>
      </c>
      <c r="C168" s="6">
        <v>5.0000000000000001E-3</v>
      </c>
      <c r="D168" s="11">
        <f t="shared" si="26"/>
        <v>606.90989475451204</v>
      </c>
      <c r="E168" s="11">
        <f t="shared" si="27"/>
        <v>384.19677322002855</v>
      </c>
      <c r="F168" s="11">
        <f t="shared" si="28"/>
        <v>222.71312153448349</v>
      </c>
      <c r="G168" s="11">
        <f t="shared" si="29"/>
        <v>76616.641522471225</v>
      </c>
      <c r="I168" s="8">
        <f t="shared" si="30"/>
        <v>0</v>
      </c>
      <c r="J168" s="8">
        <f t="shared" si="31"/>
        <v>222.71312153448349</v>
      </c>
      <c r="K168" s="8">
        <f t="shared" si="32"/>
        <v>76616.641522471225</v>
      </c>
    </row>
    <row r="169" spans="2:11" x14ac:dyDescent="0.2">
      <c r="B169" s="1">
        <f t="shared" si="25"/>
        <v>161</v>
      </c>
      <c r="C169" s="6">
        <v>5.0000000000000001E-3</v>
      </c>
      <c r="D169" s="11">
        <f t="shared" si="26"/>
        <v>606.90989475451204</v>
      </c>
      <c r="E169" s="11">
        <f t="shared" si="27"/>
        <v>383.08320761235615</v>
      </c>
      <c r="F169" s="11">
        <f t="shared" si="28"/>
        <v>223.82668714215589</v>
      </c>
      <c r="G169" s="11">
        <f t="shared" si="29"/>
        <v>76392.814835329074</v>
      </c>
      <c r="I169" s="8">
        <f t="shared" si="30"/>
        <v>0</v>
      </c>
      <c r="J169" s="8">
        <f t="shared" si="31"/>
        <v>223.82668714215589</v>
      </c>
      <c r="K169" s="8">
        <f t="shared" si="32"/>
        <v>76392.814835329074</v>
      </c>
    </row>
    <row r="170" spans="2:11" x14ac:dyDescent="0.2">
      <c r="B170" s="1">
        <f t="shared" si="25"/>
        <v>162</v>
      </c>
      <c r="C170" s="6">
        <v>5.0000000000000001E-3</v>
      </c>
      <c r="D170" s="11">
        <f t="shared" si="26"/>
        <v>606.90989475451215</v>
      </c>
      <c r="E170" s="11">
        <f t="shared" si="27"/>
        <v>381.9640741766454</v>
      </c>
      <c r="F170" s="11">
        <f t="shared" si="28"/>
        <v>224.94582057786675</v>
      </c>
      <c r="G170" s="11">
        <f t="shared" si="29"/>
        <v>76167.86901475121</v>
      </c>
      <c r="I170" s="8">
        <f t="shared" si="30"/>
        <v>0</v>
      </c>
      <c r="J170" s="8">
        <f t="shared" si="31"/>
        <v>224.94582057786675</v>
      </c>
      <c r="K170" s="8">
        <f t="shared" si="32"/>
        <v>76167.86901475121</v>
      </c>
    </row>
    <row r="171" spans="2:11" x14ac:dyDescent="0.2">
      <c r="B171" s="1">
        <f t="shared" si="25"/>
        <v>163</v>
      </c>
      <c r="C171" s="6">
        <v>5.0000000000000001E-3</v>
      </c>
      <c r="D171" s="11">
        <f t="shared" si="26"/>
        <v>606.90989475451227</v>
      </c>
      <c r="E171" s="11">
        <f t="shared" si="27"/>
        <v>380.83934507375608</v>
      </c>
      <c r="F171" s="11">
        <f t="shared" si="28"/>
        <v>226.07054968075619</v>
      </c>
      <c r="G171" s="11">
        <f t="shared" si="29"/>
        <v>75941.79846507046</v>
      </c>
      <c r="I171" s="8">
        <f t="shared" si="30"/>
        <v>0</v>
      </c>
      <c r="J171" s="8">
        <f t="shared" si="31"/>
        <v>226.07054968075619</v>
      </c>
      <c r="K171" s="8">
        <f t="shared" si="32"/>
        <v>75941.79846507046</v>
      </c>
    </row>
    <row r="172" spans="2:11" x14ac:dyDescent="0.2">
      <c r="B172" s="1">
        <f t="shared" si="25"/>
        <v>164</v>
      </c>
      <c r="C172" s="6">
        <v>5.0000000000000001E-3</v>
      </c>
      <c r="D172" s="11">
        <f t="shared" si="26"/>
        <v>606.90989475451227</v>
      </c>
      <c r="E172" s="11">
        <f t="shared" si="27"/>
        <v>379.70899232535231</v>
      </c>
      <c r="F172" s="11">
        <f t="shared" si="28"/>
        <v>227.20090242915995</v>
      </c>
      <c r="G172" s="11">
        <f t="shared" si="29"/>
        <v>75714.597562641298</v>
      </c>
      <c r="I172" s="8">
        <f t="shared" si="30"/>
        <v>0</v>
      </c>
      <c r="J172" s="8">
        <f t="shared" si="31"/>
        <v>227.20090242915995</v>
      </c>
      <c r="K172" s="8">
        <f t="shared" si="32"/>
        <v>75714.597562641298</v>
      </c>
    </row>
    <row r="173" spans="2:11" x14ac:dyDescent="0.2">
      <c r="B173" s="1">
        <f t="shared" si="25"/>
        <v>165</v>
      </c>
      <c r="C173" s="6">
        <v>5.0000000000000001E-3</v>
      </c>
      <c r="D173" s="11">
        <f t="shared" si="26"/>
        <v>606.90989475451227</v>
      </c>
      <c r="E173" s="11">
        <f t="shared" si="27"/>
        <v>378.57298781320651</v>
      </c>
      <c r="F173" s="11">
        <f t="shared" si="28"/>
        <v>228.33690694130576</v>
      </c>
      <c r="G173" s="11">
        <f t="shared" si="29"/>
        <v>75486.260655699996</v>
      </c>
      <c r="I173" s="8">
        <f t="shared" si="30"/>
        <v>0</v>
      </c>
      <c r="J173" s="8">
        <f t="shared" si="31"/>
        <v>228.33690694130576</v>
      </c>
      <c r="K173" s="8">
        <f t="shared" si="32"/>
        <v>75486.260655699996</v>
      </c>
    </row>
    <row r="174" spans="2:11" x14ac:dyDescent="0.2">
      <c r="B174" s="1">
        <f t="shared" si="25"/>
        <v>166</v>
      </c>
      <c r="C174" s="6">
        <v>5.0000000000000001E-3</v>
      </c>
      <c r="D174" s="11">
        <f t="shared" si="26"/>
        <v>606.90989475451227</v>
      </c>
      <c r="E174" s="11">
        <f t="shared" si="27"/>
        <v>377.43130327849997</v>
      </c>
      <c r="F174" s="11">
        <f t="shared" si="28"/>
        <v>229.4785914760123</v>
      </c>
      <c r="G174" s="11">
        <f t="shared" si="29"/>
        <v>75256.782064223982</v>
      </c>
      <c r="I174" s="8">
        <f t="shared" si="30"/>
        <v>0</v>
      </c>
      <c r="J174" s="8">
        <f t="shared" si="31"/>
        <v>229.4785914760123</v>
      </c>
      <c r="K174" s="8">
        <f t="shared" si="32"/>
        <v>75256.782064223982</v>
      </c>
    </row>
    <row r="175" spans="2:11" x14ac:dyDescent="0.2">
      <c r="B175" s="1">
        <f t="shared" si="25"/>
        <v>167</v>
      </c>
      <c r="C175" s="6">
        <v>5.0000000000000001E-3</v>
      </c>
      <c r="D175" s="11">
        <f t="shared" si="26"/>
        <v>606.90989475451215</v>
      </c>
      <c r="E175" s="11">
        <f t="shared" si="27"/>
        <v>376.28391032111989</v>
      </c>
      <c r="F175" s="11">
        <f t="shared" si="28"/>
        <v>230.62598443339226</v>
      </c>
      <c r="G175" s="11">
        <f t="shared" si="29"/>
        <v>75026.156079790584</v>
      </c>
      <c r="I175" s="8">
        <f t="shared" si="30"/>
        <v>0</v>
      </c>
      <c r="J175" s="8">
        <f t="shared" si="31"/>
        <v>230.62598443339226</v>
      </c>
      <c r="K175" s="8">
        <f t="shared" si="32"/>
        <v>75026.156079790584</v>
      </c>
    </row>
    <row r="176" spans="2:11" x14ac:dyDescent="0.2">
      <c r="B176" s="1">
        <f t="shared" si="25"/>
        <v>168</v>
      </c>
      <c r="C176" s="6">
        <v>5.0000000000000001E-3</v>
      </c>
      <c r="D176" s="11">
        <f t="shared" si="26"/>
        <v>606.90989475451227</v>
      </c>
      <c r="E176" s="11">
        <f t="shared" si="27"/>
        <v>375.13078039895294</v>
      </c>
      <c r="F176" s="11">
        <f t="shared" si="28"/>
        <v>231.77911435555933</v>
      </c>
      <c r="G176" s="11">
        <f t="shared" si="29"/>
        <v>74794.376965435018</v>
      </c>
      <c r="I176" s="8">
        <f t="shared" si="30"/>
        <v>0</v>
      </c>
      <c r="J176" s="8">
        <f t="shared" si="31"/>
        <v>231.77911435555933</v>
      </c>
      <c r="K176" s="8">
        <f t="shared" si="32"/>
        <v>74794.376965435018</v>
      </c>
    </row>
    <row r="177" spans="2:11" x14ac:dyDescent="0.2">
      <c r="B177" s="1">
        <f t="shared" ref="B177:B183" si="33">B176+1</f>
        <v>169</v>
      </c>
      <c r="C177" s="6">
        <v>5.0000000000000001E-3</v>
      </c>
      <c r="D177" s="11">
        <f t="shared" ref="D177:D183" si="34">IF(B177&lt;=Debt_Term,-PMT(C177,Amortize_Term-B176,G176),0)</f>
        <v>606.90989475451204</v>
      </c>
      <c r="E177" s="11">
        <f t="shared" ref="E177:E183" si="35">IF(B177&lt;=Debt_Term,G176*C177,0)</f>
        <v>373.97188482717507</v>
      </c>
      <c r="F177" s="11">
        <f t="shared" ref="F177:F183" si="36">D177-E177</f>
        <v>232.93800992733696</v>
      </c>
      <c r="G177" s="11">
        <f t="shared" ref="G177:G183" si="37">IF(B177&lt;=Debt_Term,G176-F177,0)</f>
        <v>74561.438955507678</v>
      </c>
      <c r="I177" s="8">
        <f t="shared" ref="I177:I183" si="38">IF(B177=Debt_Term,G177,0)</f>
        <v>0</v>
      </c>
      <c r="J177" s="8">
        <f t="shared" ref="J177:J183" si="39">I177+F177</f>
        <v>232.93800992733696</v>
      </c>
      <c r="K177" s="8">
        <f t="shared" ref="K177:K183" si="40">G177-I177</f>
        <v>74561.438955507678</v>
      </c>
    </row>
    <row r="178" spans="2:11" x14ac:dyDescent="0.2">
      <c r="B178" s="1">
        <f t="shared" si="33"/>
        <v>170</v>
      </c>
      <c r="C178" s="6">
        <v>5.0000000000000001E-3</v>
      </c>
      <c r="D178" s="11">
        <f t="shared" si="34"/>
        <v>606.90989475451204</v>
      </c>
      <c r="E178" s="11">
        <f t="shared" si="35"/>
        <v>372.80719477753837</v>
      </c>
      <c r="F178" s="11">
        <f t="shared" si="36"/>
        <v>234.10269997697367</v>
      </c>
      <c r="G178" s="11">
        <f t="shared" si="37"/>
        <v>74327.33625553071</v>
      </c>
      <c r="I178" s="8">
        <f t="shared" si="38"/>
        <v>0</v>
      </c>
      <c r="J178" s="8">
        <f t="shared" si="39"/>
        <v>234.10269997697367</v>
      </c>
      <c r="K178" s="8">
        <f t="shared" si="40"/>
        <v>74327.33625553071</v>
      </c>
    </row>
    <row r="179" spans="2:11" x14ac:dyDescent="0.2">
      <c r="B179" s="1">
        <f t="shared" si="33"/>
        <v>171</v>
      </c>
      <c r="C179" s="6">
        <v>5.0000000000000001E-3</v>
      </c>
      <c r="D179" s="11">
        <f t="shared" si="34"/>
        <v>606.90989475451204</v>
      </c>
      <c r="E179" s="11">
        <f t="shared" si="35"/>
        <v>371.63668127765357</v>
      </c>
      <c r="F179" s="11">
        <f t="shared" si="36"/>
        <v>235.27321347685847</v>
      </c>
      <c r="G179" s="11">
        <f t="shared" si="37"/>
        <v>74092.063042053851</v>
      </c>
      <c r="I179" s="8">
        <f t="shared" si="38"/>
        <v>0</v>
      </c>
      <c r="J179" s="8">
        <f t="shared" si="39"/>
        <v>235.27321347685847</v>
      </c>
      <c r="K179" s="8">
        <f t="shared" si="40"/>
        <v>74092.063042053851</v>
      </c>
    </row>
    <row r="180" spans="2:11" x14ac:dyDescent="0.2">
      <c r="B180" s="1">
        <f t="shared" si="33"/>
        <v>172</v>
      </c>
      <c r="C180" s="6">
        <v>5.0000000000000001E-3</v>
      </c>
      <c r="D180" s="11">
        <f t="shared" si="34"/>
        <v>606.90989475451215</v>
      </c>
      <c r="E180" s="11">
        <f t="shared" si="35"/>
        <v>370.46031521026924</v>
      </c>
      <c r="F180" s="11">
        <f t="shared" si="36"/>
        <v>236.44957954424291</v>
      </c>
      <c r="G180" s="11">
        <f t="shared" si="37"/>
        <v>73855.613462509602</v>
      </c>
      <c r="I180" s="8">
        <f t="shared" si="38"/>
        <v>0</v>
      </c>
      <c r="J180" s="8">
        <f t="shared" si="39"/>
        <v>236.44957954424291</v>
      </c>
      <c r="K180" s="8">
        <f t="shared" si="40"/>
        <v>73855.613462509602</v>
      </c>
    </row>
    <row r="181" spans="2:11" x14ac:dyDescent="0.2">
      <c r="B181" s="1">
        <f t="shared" si="33"/>
        <v>173</v>
      </c>
      <c r="C181" s="6">
        <v>5.0000000000000001E-3</v>
      </c>
      <c r="D181" s="11">
        <f t="shared" si="34"/>
        <v>606.90989475451204</v>
      </c>
      <c r="E181" s="11">
        <f t="shared" si="35"/>
        <v>369.27806731254799</v>
      </c>
      <c r="F181" s="11">
        <f t="shared" si="36"/>
        <v>237.63182744196405</v>
      </c>
      <c r="G181" s="11">
        <f t="shared" si="37"/>
        <v>73617.981635067641</v>
      </c>
      <c r="I181" s="8">
        <f t="shared" si="38"/>
        <v>0</v>
      </c>
      <c r="J181" s="8">
        <f t="shared" si="39"/>
        <v>237.63182744196405</v>
      </c>
      <c r="K181" s="8">
        <f t="shared" si="40"/>
        <v>73617.981635067641</v>
      </c>
    </row>
    <row r="182" spans="2:11" x14ac:dyDescent="0.2">
      <c r="B182" s="1">
        <f t="shared" si="33"/>
        <v>174</v>
      </c>
      <c r="C182" s="6">
        <v>5.0000000000000001E-3</v>
      </c>
      <c r="D182" s="11">
        <f t="shared" si="34"/>
        <v>606.90989475451204</v>
      </c>
      <c r="E182" s="11">
        <f t="shared" si="35"/>
        <v>368.08990817533822</v>
      </c>
      <c r="F182" s="11">
        <f t="shared" si="36"/>
        <v>238.81998657917381</v>
      </c>
      <c r="G182" s="11">
        <f t="shared" si="37"/>
        <v>73379.161648488473</v>
      </c>
      <c r="I182" s="8">
        <f t="shared" si="38"/>
        <v>0</v>
      </c>
      <c r="J182" s="8">
        <f t="shared" si="39"/>
        <v>238.81998657917381</v>
      </c>
      <c r="K182" s="8">
        <f t="shared" si="40"/>
        <v>73379.161648488473</v>
      </c>
    </row>
    <row r="183" spans="2:11" x14ac:dyDescent="0.2">
      <c r="B183" s="1">
        <f t="shared" si="33"/>
        <v>175</v>
      </c>
      <c r="C183" s="6">
        <v>5.0000000000000001E-3</v>
      </c>
      <c r="D183" s="11">
        <f t="shared" si="34"/>
        <v>606.90989475451227</v>
      </c>
      <c r="E183" s="11">
        <f t="shared" si="35"/>
        <v>366.89580824244234</v>
      </c>
      <c r="F183" s="11">
        <f t="shared" si="36"/>
        <v>240.01408651206992</v>
      </c>
      <c r="G183" s="11">
        <f t="shared" si="37"/>
        <v>73139.14756197641</v>
      </c>
      <c r="I183" s="8">
        <f t="shared" si="38"/>
        <v>0</v>
      </c>
      <c r="J183" s="8">
        <f t="shared" si="39"/>
        <v>240.01408651206992</v>
      </c>
      <c r="K183" s="8">
        <f t="shared" si="40"/>
        <v>73139.14756197641</v>
      </c>
    </row>
    <row r="184" spans="2:11" x14ac:dyDescent="0.2">
      <c r="B184" s="1">
        <f>B183+1</f>
        <v>176</v>
      </c>
      <c r="C184" s="6">
        <v>5.0000000000000001E-3</v>
      </c>
      <c r="D184" s="11">
        <f>IF(B184&lt;=Debt_Term,-PMT(C184,Amortize_Term-B183,G183),0)</f>
        <v>606.90989475451215</v>
      </c>
      <c r="E184" s="11">
        <f>IF(B184&lt;=Debt_Term,G183*C184,0)</f>
        <v>365.69573780988208</v>
      </c>
      <c r="F184" s="11">
        <f>D184-E184</f>
        <v>241.21415694463008</v>
      </c>
      <c r="G184" s="11">
        <f>IF(B184&lt;=Debt_Term,G183-F184,0)</f>
        <v>72897.933405031785</v>
      </c>
      <c r="I184" s="8">
        <f>IF(B184=Debt_Term,G184,0)</f>
        <v>0</v>
      </c>
      <c r="J184" s="8">
        <f>I184+F184</f>
        <v>241.21415694463008</v>
      </c>
      <c r="K184" s="8">
        <f>G184-I184</f>
        <v>72897.933405031785</v>
      </c>
    </row>
    <row r="185" spans="2:11" x14ac:dyDescent="0.2">
      <c r="B185" s="1">
        <f>B184+1</f>
        <v>177</v>
      </c>
      <c r="C185" s="6">
        <v>5.0000000000000001E-3</v>
      </c>
      <c r="D185" s="11">
        <f>IF(B185&lt;=Debt_Term,-PMT(C185,Amortize_Term-B184,G184),0)</f>
        <v>606.90989475451227</v>
      </c>
      <c r="E185" s="11">
        <f>IF(B185&lt;=Debt_Term,G184*C185,0)</f>
        <v>364.48966702515895</v>
      </c>
      <c r="F185" s="11">
        <f>D185-E185</f>
        <v>242.42022772935331</v>
      </c>
      <c r="G185" s="11">
        <f>IF(B185&lt;=Debt_Term,G184-F185,0)</f>
        <v>72655.513177302433</v>
      </c>
      <c r="I185" s="8">
        <f>IF(B185=Debt_Term,G185,0)</f>
        <v>0</v>
      </c>
      <c r="J185" s="8">
        <f>I185+F185</f>
        <v>242.42022772935331</v>
      </c>
      <c r="K185" s="8">
        <f>G185-I185</f>
        <v>72655.513177302433</v>
      </c>
    </row>
    <row r="186" spans="2:11" x14ac:dyDescent="0.2">
      <c r="B186" s="1">
        <f>B185+1</f>
        <v>178</v>
      </c>
      <c r="C186" s="6">
        <v>5.0000000000000001E-3</v>
      </c>
      <c r="D186" s="11">
        <f>IF(B186&lt;=Debt_Term,-PMT(C186,Amortize_Term-B185,G185),0)</f>
        <v>606.90989475451227</v>
      </c>
      <c r="E186" s="11">
        <f>IF(B186&lt;=Debt_Term,G185*C186,0)</f>
        <v>363.27756588651215</v>
      </c>
      <c r="F186" s="11">
        <f>D186-E186</f>
        <v>243.63232886800012</v>
      </c>
      <c r="G186" s="11">
        <f>IF(B186&lt;=Debt_Term,G185-F186,0)</f>
        <v>72411.880848434434</v>
      </c>
      <c r="I186" s="8">
        <f>IF(B186=Debt_Term,G186,0)</f>
        <v>0</v>
      </c>
      <c r="J186" s="8">
        <f>I186+F186</f>
        <v>243.63232886800012</v>
      </c>
      <c r="K186" s="8">
        <f>G186-I186</f>
        <v>72411.880848434434</v>
      </c>
    </row>
    <row r="187" spans="2:11" x14ac:dyDescent="0.2">
      <c r="B187" s="1">
        <f>B186+1</f>
        <v>179</v>
      </c>
      <c r="C187" s="6">
        <v>5.0000000000000001E-3</v>
      </c>
      <c r="D187" s="11">
        <f>IF(B187&lt;=Debt_Term,-PMT(C187,Amortize_Term-B186,G186),0)</f>
        <v>606.90989475451227</v>
      </c>
      <c r="E187" s="11">
        <f>IF(B187&lt;=Debt_Term,G186*C187,0)</f>
        <v>362.05940424217215</v>
      </c>
      <c r="F187" s="11">
        <f>D187-E187</f>
        <v>244.85049051234012</v>
      </c>
      <c r="G187" s="11">
        <f>IF(B187&lt;=Debt_Term,G186-F187,0)</f>
        <v>72167.030357922093</v>
      </c>
      <c r="I187" s="8">
        <f>IF(B187=Debt_Term,G187,0)</f>
        <v>0</v>
      </c>
      <c r="J187" s="8">
        <f>I187+F187</f>
        <v>244.85049051234012</v>
      </c>
      <c r="K187" s="8">
        <f>G187-I187</f>
        <v>72167.030357922093</v>
      </c>
    </row>
    <row r="188" spans="2:11" x14ac:dyDescent="0.2">
      <c r="B188" s="1">
        <f t="shared" ref="B188:B251" si="41">B187+1</f>
        <v>180</v>
      </c>
      <c r="C188" s="6">
        <v>5.0000000000000001E-3</v>
      </c>
      <c r="D188" s="11">
        <f t="shared" ref="D188:D251" si="42">IF(B188&lt;=Debt_Term,-PMT(C188,Amortize_Term-B187,G187),0)</f>
        <v>606.90989475451227</v>
      </c>
      <c r="E188" s="11">
        <f t="shared" ref="E188:E251" si="43">IF(B188&lt;=Debt_Term,G187*C188,0)</f>
        <v>360.83515178961045</v>
      </c>
      <c r="F188" s="11">
        <f t="shared" ref="F188:F251" si="44">D188-E188</f>
        <v>246.07474296490182</v>
      </c>
      <c r="G188" s="11">
        <f t="shared" ref="G188:G251" si="45">IF(B188&lt;=Debt_Term,G187-F188,0)</f>
        <v>71920.955614957187</v>
      </c>
      <c r="I188" s="8">
        <f t="shared" ref="I188:I251" si="46">IF(B188=Debt_Term,G188,0)</f>
        <v>0</v>
      </c>
      <c r="J188" s="8">
        <f t="shared" ref="J188:J251" si="47">I188+F188</f>
        <v>246.07474296490182</v>
      </c>
      <c r="K188" s="8">
        <f t="shared" ref="K188:K251" si="48">G188-I188</f>
        <v>71920.955614957187</v>
      </c>
    </row>
    <row r="189" spans="2:11" x14ac:dyDescent="0.2">
      <c r="B189" s="1">
        <f t="shared" si="41"/>
        <v>181</v>
      </c>
      <c r="C189" s="6">
        <v>5.0000000000000001E-3</v>
      </c>
      <c r="D189" s="11">
        <f t="shared" si="42"/>
        <v>606.90989475451227</v>
      </c>
      <c r="E189" s="11">
        <f t="shared" si="43"/>
        <v>359.60477807478594</v>
      </c>
      <c r="F189" s="11">
        <f t="shared" si="44"/>
        <v>247.30511667972632</v>
      </c>
      <c r="G189" s="11">
        <f t="shared" si="45"/>
        <v>71673.650498277464</v>
      </c>
      <c r="I189" s="8">
        <f t="shared" si="46"/>
        <v>0</v>
      </c>
      <c r="J189" s="8">
        <f t="shared" si="47"/>
        <v>247.30511667972632</v>
      </c>
      <c r="K189" s="8">
        <f t="shared" si="48"/>
        <v>71673.650498277464</v>
      </c>
    </row>
    <row r="190" spans="2:11" x14ac:dyDescent="0.2">
      <c r="B190" s="1">
        <f t="shared" si="41"/>
        <v>182</v>
      </c>
      <c r="C190" s="6">
        <v>5.0000000000000001E-3</v>
      </c>
      <c r="D190" s="11">
        <f t="shared" si="42"/>
        <v>606.90989475451227</v>
      </c>
      <c r="E190" s="11">
        <f t="shared" si="43"/>
        <v>358.36825249138735</v>
      </c>
      <c r="F190" s="11">
        <f t="shared" si="44"/>
        <v>248.54164226312491</v>
      </c>
      <c r="G190" s="11">
        <f t="shared" si="45"/>
        <v>71425.10885601434</v>
      </c>
      <c r="I190" s="8">
        <f t="shared" si="46"/>
        <v>0</v>
      </c>
      <c r="J190" s="8">
        <f t="shared" si="47"/>
        <v>248.54164226312491</v>
      </c>
      <c r="K190" s="8">
        <f t="shared" si="48"/>
        <v>71425.10885601434</v>
      </c>
    </row>
    <row r="191" spans="2:11" x14ac:dyDescent="0.2">
      <c r="B191" s="1">
        <f t="shared" si="41"/>
        <v>183</v>
      </c>
      <c r="C191" s="6">
        <v>5.0000000000000001E-3</v>
      </c>
      <c r="D191" s="11">
        <f t="shared" si="42"/>
        <v>606.90989475451215</v>
      </c>
      <c r="E191" s="11">
        <f t="shared" si="43"/>
        <v>357.12554428007172</v>
      </c>
      <c r="F191" s="11">
        <f t="shared" si="44"/>
        <v>249.78435047444043</v>
      </c>
      <c r="G191" s="11">
        <f t="shared" si="45"/>
        <v>71175.324505539902</v>
      </c>
      <c r="I191" s="8">
        <f t="shared" si="46"/>
        <v>0</v>
      </c>
      <c r="J191" s="8">
        <f t="shared" si="47"/>
        <v>249.78435047444043</v>
      </c>
      <c r="K191" s="8">
        <f t="shared" si="48"/>
        <v>71175.324505539902</v>
      </c>
    </row>
    <row r="192" spans="2:11" x14ac:dyDescent="0.2">
      <c r="B192" s="1">
        <f t="shared" si="41"/>
        <v>184</v>
      </c>
      <c r="C192" s="6">
        <v>5.0000000000000001E-3</v>
      </c>
      <c r="D192" s="11">
        <f t="shared" si="42"/>
        <v>606.90989475451227</v>
      </c>
      <c r="E192" s="11">
        <f t="shared" si="43"/>
        <v>355.87662252769951</v>
      </c>
      <c r="F192" s="11">
        <f t="shared" si="44"/>
        <v>251.03327222681276</v>
      </c>
      <c r="G192" s="11">
        <f t="shared" si="45"/>
        <v>70924.291233313095</v>
      </c>
      <c r="I192" s="8">
        <f t="shared" si="46"/>
        <v>0</v>
      </c>
      <c r="J192" s="8">
        <f t="shared" si="47"/>
        <v>251.03327222681276</v>
      </c>
      <c r="K192" s="8">
        <f t="shared" si="48"/>
        <v>70924.291233313095</v>
      </c>
    </row>
    <row r="193" spans="2:11" x14ac:dyDescent="0.2">
      <c r="B193" s="1">
        <f t="shared" si="41"/>
        <v>185</v>
      </c>
      <c r="C193" s="6">
        <v>5.0000000000000001E-3</v>
      </c>
      <c r="D193" s="11">
        <f t="shared" si="42"/>
        <v>606.90989475451227</v>
      </c>
      <c r="E193" s="11">
        <f t="shared" si="43"/>
        <v>354.62145616656551</v>
      </c>
      <c r="F193" s="11">
        <f t="shared" si="44"/>
        <v>252.28843858794676</v>
      </c>
      <c r="G193" s="11">
        <f t="shared" si="45"/>
        <v>70672.002794725151</v>
      </c>
      <c r="I193" s="8">
        <f t="shared" si="46"/>
        <v>0</v>
      </c>
      <c r="J193" s="8">
        <f t="shared" si="47"/>
        <v>252.28843858794676</v>
      </c>
      <c r="K193" s="8">
        <f t="shared" si="48"/>
        <v>70672.002794725151</v>
      </c>
    </row>
    <row r="194" spans="2:11" x14ac:dyDescent="0.2">
      <c r="B194" s="1">
        <f t="shared" si="41"/>
        <v>186</v>
      </c>
      <c r="C194" s="6">
        <v>5.0000000000000001E-3</v>
      </c>
      <c r="D194" s="11">
        <f t="shared" si="42"/>
        <v>606.90989475451227</v>
      </c>
      <c r="E194" s="11">
        <f t="shared" si="43"/>
        <v>353.36001397362577</v>
      </c>
      <c r="F194" s="11">
        <f t="shared" si="44"/>
        <v>253.5498807808865</v>
      </c>
      <c r="G194" s="11">
        <f t="shared" si="45"/>
        <v>70418.45291394426</v>
      </c>
      <c r="I194" s="8">
        <f t="shared" si="46"/>
        <v>0</v>
      </c>
      <c r="J194" s="8">
        <f t="shared" si="47"/>
        <v>253.5498807808865</v>
      </c>
      <c r="K194" s="8">
        <f t="shared" si="48"/>
        <v>70418.45291394426</v>
      </c>
    </row>
    <row r="195" spans="2:11" x14ac:dyDescent="0.2">
      <c r="B195" s="1">
        <f t="shared" si="41"/>
        <v>187</v>
      </c>
      <c r="C195" s="6">
        <v>5.0000000000000001E-3</v>
      </c>
      <c r="D195" s="11">
        <f t="shared" si="42"/>
        <v>606.90989475451227</v>
      </c>
      <c r="E195" s="11">
        <f t="shared" si="43"/>
        <v>352.09226456972129</v>
      </c>
      <c r="F195" s="11">
        <f t="shared" si="44"/>
        <v>254.81763018479097</v>
      </c>
      <c r="G195" s="11">
        <f t="shared" si="45"/>
        <v>70163.635283759475</v>
      </c>
      <c r="I195" s="8">
        <f t="shared" si="46"/>
        <v>0</v>
      </c>
      <c r="J195" s="8">
        <f t="shared" si="47"/>
        <v>254.81763018479097</v>
      </c>
      <c r="K195" s="8">
        <f t="shared" si="48"/>
        <v>70163.635283759475</v>
      </c>
    </row>
    <row r="196" spans="2:11" x14ac:dyDescent="0.2">
      <c r="B196" s="1">
        <f t="shared" si="41"/>
        <v>188</v>
      </c>
      <c r="C196" s="6">
        <v>5.0000000000000001E-3</v>
      </c>
      <c r="D196" s="11">
        <f t="shared" si="42"/>
        <v>606.90989475451238</v>
      </c>
      <c r="E196" s="11">
        <f t="shared" si="43"/>
        <v>350.81817641879741</v>
      </c>
      <c r="F196" s="11">
        <f t="shared" si="44"/>
        <v>256.09171833571497</v>
      </c>
      <c r="G196" s="11">
        <f t="shared" si="45"/>
        <v>69907.543565423766</v>
      </c>
      <c r="I196" s="8">
        <f t="shared" si="46"/>
        <v>0</v>
      </c>
      <c r="J196" s="8">
        <f t="shared" si="47"/>
        <v>256.09171833571497</v>
      </c>
      <c r="K196" s="8">
        <f t="shared" si="48"/>
        <v>69907.543565423766</v>
      </c>
    </row>
    <row r="197" spans="2:11" x14ac:dyDescent="0.2">
      <c r="B197" s="1">
        <f t="shared" si="41"/>
        <v>189</v>
      </c>
      <c r="C197" s="6">
        <v>5.0000000000000001E-3</v>
      </c>
      <c r="D197" s="11">
        <f t="shared" si="42"/>
        <v>606.90989475451227</v>
      </c>
      <c r="E197" s="11">
        <f t="shared" si="43"/>
        <v>349.53771782711885</v>
      </c>
      <c r="F197" s="11">
        <f t="shared" si="44"/>
        <v>257.37217692739341</v>
      </c>
      <c r="G197" s="11">
        <f t="shared" si="45"/>
        <v>69650.171388496368</v>
      </c>
      <c r="I197" s="8">
        <f t="shared" si="46"/>
        <v>0</v>
      </c>
      <c r="J197" s="8">
        <f t="shared" si="47"/>
        <v>257.37217692739341</v>
      </c>
      <c r="K197" s="8">
        <f t="shared" si="48"/>
        <v>69650.171388496368</v>
      </c>
    </row>
    <row r="198" spans="2:11" x14ac:dyDescent="0.2">
      <c r="B198" s="1">
        <f t="shared" si="41"/>
        <v>190</v>
      </c>
      <c r="C198" s="6">
        <v>5.0000000000000001E-3</v>
      </c>
      <c r="D198" s="11">
        <f t="shared" si="42"/>
        <v>606.90989475451227</v>
      </c>
      <c r="E198" s="11">
        <f t="shared" si="43"/>
        <v>348.25085694248185</v>
      </c>
      <c r="F198" s="11">
        <f t="shared" si="44"/>
        <v>258.65903781203042</v>
      </c>
      <c r="G198" s="11">
        <f t="shared" si="45"/>
        <v>69391.512350684337</v>
      </c>
      <c r="I198" s="8">
        <f t="shared" si="46"/>
        <v>0</v>
      </c>
      <c r="J198" s="8">
        <f t="shared" si="47"/>
        <v>258.65903781203042</v>
      </c>
      <c r="K198" s="8">
        <f t="shared" si="48"/>
        <v>69391.512350684337</v>
      </c>
    </row>
    <row r="199" spans="2:11" x14ac:dyDescent="0.2">
      <c r="B199" s="1">
        <f t="shared" si="41"/>
        <v>191</v>
      </c>
      <c r="C199" s="6">
        <v>5.0000000000000001E-3</v>
      </c>
      <c r="D199" s="11">
        <f t="shared" si="42"/>
        <v>606.90989475451227</v>
      </c>
      <c r="E199" s="11">
        <f t="shared" si="43"/>
        <v>346.95756175342171</v>
      </c>
      <c r="F199" s="11">
        <f t="shared" si="44"/>
        <v>259.95233300109055</v>
      </c>
      <c r="G199" s="11">
        <f t="shared" si="45"/>
        <v>69131.560017683252</v>
      </c>
      <c r="I199" s="8">
        <f t="shared" si="46"/>
        <v>0</v>
      </c>
      <c r="J199" s="8">
        <f t="shared" si="47"/>
        <v>259.95233300109055</v>
      </c>
      <c r="K199" s="8">
        <f t="shared" si="48"/>
        <v>69131.560017683252</v>
      </c>
    </row>
    <row r="200" spans="2:11" x14ac:dyDescent="0.2">
      <c r="B200" s="1">
        <f t="shared" si="41"/>
        <v>192</v>
      </c>
      <c r="C200" s="6">
        <v>5.0000000000000001E-3</v>
      </c>
      <c r="D200" s="11">
        <f t="shared" si="42"/>
        <v>606.90989475451238</v>
      </c>
      <c r="E200" s="11">
        <f t="shared" si="43"/>
        <v>345.65780008841625</v>
      </c>
      <c r="F200" s="11">
        <f t="shared" si="44"/>
        <v>261.25209466609613</v>
      </c>
      <c r="G200" s="11">
        <f t="shared" si="45"/>
        <v>68870.307923017157</v>
      </c>
      <c r="I200" s="8">
        <f t="shared" si="46"/>
        <v>0</v>
      </c>
      <c r="J200" s="8">
        <f t="shared" si="47"/>
        <v>261.25209466609613</v>
      </c>
      <c r="K200" s="8">
        <f t="shared" si="48"/>
        <v>68870.307923017157</v>
      </c>
    </row>
    <row r="201" spans="2:11" x14ac:dyDescent="0.2">
      <c r="B201" s="1">
        <f t="shared" si="41"/>
        <v>193</v>
      </c>
      <c r="C201" s="6">
        <v>5.0000000000000001E-3</v>
      </c>
      <c r="D201" s="11">
        <f t="shared" si="42"/>
        <v>606.90989475451227</v>
      </c>
      <c r="E201" s="11">
        <f t="shared" si="43"/>
        <v>344.35153961508581</v>
      </c>
      <c r="F201" s="11">
        <f t="shared" si="44"/>
        <v>262.55835513942645</v>
      </c>
      <c r="G201" s="11">
        <f t="shared" si="45"/>
        <v>68607.749567877734</v>
      </c>
      <c r="I201" s="8">
        <f t="shared" si="46"/>
        <v>0</v>
      </c>
      <c r="J201" s="8">
        <f t="shared" si="47"/>
        <v>262.55835513942645</v>
      </c>
      <c r="K201" s="8">
        <f t="shared" si="48"/>
        <v>68607.749567877734</v>
      </c>
    </row>
    <row r="202" spans="2:11" x14ac:dyDescent="0.2">
      <c r="B202" s="1">
        <f t="shared" si="41"/>
        <v>194</v>
      </c>
      <c r="C202" s="6">
        <v>5.0000000000000001E-3</v>
      </c>
      <c r="D202" s="11">
        <f t="shared" si="42"/>
        <v>606.90989475451238</v>
      </c>
      <c r="E202" s="11">
        <f t="shared" si="43"/>
        <v>343.03874783938869</v>
      </c>
      <c r="F202" s="11">
        <f t="shared" si="44"/>
        <v>263.87114691512369</v>
      </c>
      <c r="G202" s="11">
        <f t="shared" si="45"/>
        <v>68343.878420962617</v>
      </c>
      <c r="I202" s="8">
        <f t="shared" si="46"/>
        <v>0</v>
      </c>
      <c r="J202" s="8">
        <f t="shared" si="47"/>
        <v>263.87114691512369</v>
      </c>
      <c r="K202" s="8">
        <f t="shared" si="48"/>
        <v>68343.878420962617</v>
      </c>
    </row>
    <row r="203" spans="2:11" x14ac:dyDescent="0.2">
      <c r="B203" s="1">
        <f t="shared" si="41"/>
        <v>195</v>
      </c>
      <c r="C203" s="6">
        <v>5.0000000000000001E-3</v>
      </c>
      <c r="D203" s="11">
        <f t="shared" si="42"/>
        <v>606.90989475451249</v>
      </c>
      <c r="E203" s="11">
        <f t="shared" si="43"/>
        <v>341.7193921048131</v>
      </c>
      <c r="F203" s="11">
        <f t="shared" si="44"/>
        <v>265.1905026496994</v>
      </c>
      <c r="G203" s="11">
        <f t="shared" si="45"/>
        <v>68078.68791831292</v>
      </c>
      <c r="I203" s="8">
        <f t="shared" si="46"/>
        <v>0</v>
      </c>
      <c r="J203" s="8">
        <f t="shared" si="47"/>
        <v>265.1905026496994</v>
      </c>
      <c r="K203" s="8">
        <f t="shared" si="48"/>
        <v>68078.68791831292</v>
      </c>
    </row>
    <row r="204" spans="2:11" x14ac:dyDescent="0.2">
      <c r="B204" s="1">
        <f t="shared" si="41"/>
        <v>196</v>
      </c>
      <c r="C204" s="6">
        <v>5.0000000000000001E-3</v>
      </c>
      <c r="D204" s="11">
        <f t="shared" si="42"/>
        <v>606.90989475451249</v>
      </c>
      <c r="E204" s="11">
        <f t="shared" si="43"/>
        <v>340.39343959156463</v>
      </c>
      <c r="F204" s="11">
        <f t="shared" si="44"/>
        <v>266.51645516294786</v>
      </c>
      <c r="G204" s="11">
        <f t="shared" si="45"/>
        <v>67812.171463149978</v>
      </c>
      <c r="I204" s="8">
        <f t="shared" si="46"/>
        <v>0</v>
      </c>
      <c r="J204" s="8">
        <f t="shared" si="47"/>
        <v>266.51645516294786</v>
      </c>
      <c r="K204" s="8">
        <f t="shared" si="48"/>
        <v>67812.171463149978</v>
      </c>
    </row>
    <row r="205" spans="2:11" x14ac:dyDescent="0.2">
      <c r="B205" s="1">
        <f t="shared" si="41"/>
        <v>197</v>
      </c>
      <c r="C205" s="6">
        <v>5.0000000000000001E-3</v>
      </c>
      <c r="D205" s="11">
        <f t="shared" si="42"/>
        <v>606.90989475451249</v>
      </c>
      <c r="E205" s="11">
        <f t="shared" si="43"/>
        <v>339.0608573157499</v>
      </c>
      <c r="F205" s="11">
        <f t="shared" si="44"/>
        <v>267.84903743876259</v>
      </c>
      <c r="G205" s="11">
        <f t="shared" si="45"/>
        <v>67544.322425711216</v>
      </c>
      <c r="I205" s="8">
        <f t="shared" si="46"/>
        <v>0</v>
      </c>
      <c r="J205" s="8">
        <f t="shared" si="47"/>
        <v>267.84903743876259</v>
      </c>
      <c r="K205" s="8">
        <f t="shared" si="48"/>
        <v>67544.322425711216</v>
      </c>
    </row>
    <row r="206" spans="2:11" x14ac:dyDescent="0.2">
      <c r="B206" s="1">
        <f t="shared" si="41"/>
        <v>198</v>
      </c>
      <c r="C206" s="6">
        <v>5.0000000000000001E-3</v>
      </c>
      <c r="D206" s="11">
        <f t="shared" si="42"/>
        <v>606.90989475451272</v>
      </c>
      <c r="E206" s="11">
        <f t="shared" si="43"/>
        <v>337.7216121285561</v>
      </c>
      <c r="F206" s="11">
        <f t="shared" si="44"/>
        <v>269.18828262595662</v>
      </c>
      <c r="G206" s="11">
        <f t="shared" si="45"/>
        <v>67275.134143085263</v>
      </c>
      <c r="I206" s="8">
        <f t="shared" si="46"/>
        <v>0</v>
      </c>
      <c r="J206" s="8">
        <f t="shared" si="47"/>
        <v>269.18828262595662</v>
      </c>
      <c r="K206" s="8">
        <f t="shared" si="48"/>
        <v>67275.134143085263</v>
      </c>
    </row>
    <row r="207" spans="2:11" x14ac:dyDescent="0.2">
      <c r="B207" s="1">
        <f t="shared" si="41"/>
        <v>199</v>
      </c>
      <c r="C207" s="6">
        <v>5.0000000000000001E-3</v>
      </c>
      <c r="D207" s="11">
        <f t="shared" si="42"/>
        <v>606.90989475451249</v>
      </c>
      <c r="E207" s="11">
        <f t="shared" si="43"/>
        <v>336.37567071542634</v>
      </c>
      <c r="F207" s="11">
        <f t="shared" si="44"/>
        <v>270.53422403908615</v>
      </c>
      <c r="G207" s="11">
        <f t="shared" si="45"/>
        <v>67004.599919046173</v>
      </c>
      <c r="I207" s="8">
        <f t="shared" si="46"/>
        <v>0</v>
      </c>
      <c r="J207" s="8">
        <f t="shared" si="47"/>
        <v>270.53422403908615</v>
      </c>
      <c r="K207" s="8">
        <f t="shared" si="48"/>
        <v>67004.599919046173</v>
      </c>
    </row>
    <row r="208" spans="2:11" x14ac:dyDescent="0.2">
      <c r="B208" s="1">
        <f t="shared" si="41"/>
        <v>200</v>
      </c>
      <c r="C208" s="6">
        <v>5.0000000000000001E-3</v>
      </c>
      <c r="D208" s="11">
        <f t="shared" si="42"/>
        <v>606.90989475451249</v>
      </c>
      <c r="E208" s="11">
        <f t="shared" si="43"/>
        <v>335.02299959523089</v>
      </c>
      <c r="F208" s="11">
        <f t="shared" si="44"/>
        <v>271.88689515928161</v>
      </c>
      <c r="G208" s="11">
        <f t="shared" si="45"/>
        <v>66732.713023886885</v>
      </c>
      <c r="I208" s="8">
        <f t="shared" si="46"/>
        <v>0</v>
      </c>
      <c r="J208" s="8">
        <f t="shared" si="47"/>
        <v>271.88689515928161</v>
      </c>
      <c r="K208" s="8">
        <f t="shared" si="48"/>
        <v>66732.713023886885</v>
      </c>
    </row>
    <row r="209" spans="2:11" x14ac:dyDescent="0.2">
      <c r="B209" s="1">
        <f t="shared" si="41"/>
        <v>201</v>
      </c>
      <c r="C209" s="6">
        <v>5.0000000000000001E-3</v>
      </c>
      <c r="D209" s="11">
        <f t="shared" si="42"/>
        <v>606.90989475451261</v>
      </c>
      <c r="E209" s="11">
        <f t="shared" si="43"/>
        <v>333.66356511943445</v>
      </c>
      <c r="F209" s="11">
        <f t="shared" si="44"/>
        <v>273.24632963507815</v>
      </c>
      <c r="G209" s="11">
        <f t="shared" si="45"/>
        <v>66459.466694251809</v>
      </c>
      <c r="I209" s="8">
        <f t="shared" si="46"/>
        <v>0</v>
      </c>
      <c r="J209" s="8">
        <f t="shared" si="47"/>
        <v>273.24632963507815</v>
      </c>
      <c r="K209" s="8">
        <f t="shared" si="48"/>
        <v>66459.466694251809</v>
      </c>
    </row>
    <row r="210" spans="2:11" x14ac:dyDescent="0.2">
      <c r="B210" s="1">
        <f t="shared" si="41"/>
        <v>202</v>
      </c>
      <c r="C210" s="6">
        <v>5.0000000000000001E-3</v>
      </c>
      <c r="D210" s="11">
        <f t="shared" si="42"/>
        <v>606.90989475451261</v>
      </c>
      <c r="E210" s="11">
        <f t="shared" si="43"/>
        <v>332.29733347125904</v>
      </c>
      <c r="F210" s="11">
        <f t="shared" si="44"/>
        <v>274.61256128325357</v>
      </c>
      <c r="G210" s="11">
        <f t="shared" si="45"/>
        <v>66184.854132968554</v>
      </c>
      <c r="I210" s="8">
        <f t="shared" si="46"/>
        <v>0</v>
      </c>
      <c r="J210" s="8">
        <f t="shared" si="47"/>
        <v>274.61256128325357</v>
      </c>
      <c r="K210" s="8">
        <f t="shared" si="48"/>
        <v>66184.854132968554</v>
      </c>
    </row>
    <row r="211" spans="2:11" x14ac:dyDescent="0.2">
      <c r="B211" s="1">
        <f t="shared" si="41"/>
        <v>203</v>
      </c>
      <c r="C211" s="6">
        <v>5.0000000000000001E-3</v>
      </c>
      <c r="D211" s="11">
        <f t="shared" si="42"/>
        <v>606.90989475451249</v>
      </c>
      <c r="E211" s="11">
        <f t="shared" si="43"/>
        <v>330.92427066484277</v>
      </c>
      <c r="F211" s="11">
        <f t="shared" si="44"/>
        <v>275.98562408966973</v>
      </c>
      <c r="G211" s="11">
        <f t="shared" si="45"/>
        <v>65908.868508878892</v>
      </c>
      <c r="I211" s="8">
        <f t="shared" si="46"/>
        <v>0</v>
      </c>
      <c r="J211" s="8">
        <f t="shared" si="47"/>
        <v>275.98562408966973</v>
      </c>
      <c r="K211" s="8">
        <f t="shared" si="48"/>
        <v>65908.868508878892</v>
      </c>
    </row>
    <row r="212" spans="2:11" x14ac:dyDescent="0.2">
      <c r="B212" s="1">
        <f t="shared" si="41"/>
        <v>204</v>
      </c>
      <c r="C212" s="6">
        <v>5.0000000000000001E-3</v>
      </c>
      <c r="D212" s="11">
        <f t="shared" si="42"/>
        <v>606.90989475451261</v>
      </c>
      <c r="E212" s="11">
        <f t="shared" si="43"/>
        <v>329.54434254439445</v>
      </c>
      <c r="F212" s="11">
        <f t="shared" si="44"/>
        <v>277.36555221011815</v>
      </c>
      <c r="G212" s="11">
        <f t="shared" si="45"/>
        <v>65631.502956668774</v>
      </c>
      <c r="I212" s="8">
        <f t="shared" si="46"/>
        <v>0</v>
      </c>
      <c r="J212" s="8">
        <f t="shared" si="47"/>
        <v>277.36555221011815</v>
      </c>
      <c r="K212" s="8">
        <f t="shared" si="48"/>
        <v>65631.502956668774</v>
      </c>
    </row>
    <row r="213" spans="2:11" x14ac:dyDescent="0.2">
      <c r="B213" s="1">
        <f t="shared" si="41"/>
        <v>205</v>
      </c>
      <c r="C213" s="6">
        <v>5.0000000000000001E-3</v>
      </c>
      <c r="D213" s="11">
        <f t="shared" si="42"/>
        <v>606.90989475451261</v>
      </c>
      <c r="E213" s="11">
        <f t="shared" si="43"/>
        <v>328.15751478334386</v>
      </c>
      <c r="F213" s="11">
        <f t="shared" si="44"/>
        <v>278.75237997116875</v>
      </c>
      <c r="G213" s="11">
        <f t="shared" si="45"/>
        <v>65352.750576697603</v>
      </c>
      <c r="I213" s="8">
        <f t="shared" si="46"/>
        <v>0</v>
      </c>
      <c r="J213" s="8">
        <f t="shared" si="47"/>
        <v>278.75237997116875</v>
      </c>
      <c r="K213" s="8">
        <f t="shared" si="48"/>
        <v>65352.750576697603</v>
      </c>
    </row>
    <row r="214" spans="2:11" x14ac:dyDescent="0.2">
      <c r="B214" s="1">
        <f t="shared" si="41"/>
        <v>206</v>
      </c>
      <c r="C214" s="6">
        <v>5.0000000000000001E-3</v>
      </c>
      <c r="D214" s="11">
        <f t="shared" si="42"/>
        <v>606.90989475451261</v>
      </c>
      <c r="E214" s="11">
        <f t="shared" si="43"/>
        <v>326.763752883488</v>
      </c>
      <c r="F214" s="11">
        <f t="shared" si="44"/>
        <v>280.14614187102461</v>
      </c>
      <c r="G214" s="11">
        <f t="shared" si="45"/>
        <v>65072.604434826579</v>
      </c>
      <c r="I214" s="8">
        <f t="shared" si="46"/>
        <v>0</v>
      </c>
      <c r="J214" s="8">
        <f t="shared" si="47"/>
        <v>280.14614187102461</v>
      </c>
      <c r="K214" s="8">
        <f t="shared" si="48"/>
        <v>65072.604434826579</v>
      </c>
    </row>
    <row r="215" spans="2:11" x14ac:dyDescent="0.2">
      <c r="B215" s="1">
        <f t="shared" si="41"/>
        <v>207</v>
      </c>
      <c r="C215" s="6">
        <v>5.0000000000000001E-3</v>
      </c>
      <c r="D215" s="11">
        <f t="shared" si="42"/>
        <v>606.90989475451261</v>
      </c>
      <c r="E215" s="11">
        <f t="shared" si="43"/>
        <v>325.36302217413288</v>
      </c>
      <c r="F215" s="11">
        <f t="shared" si="44"/>
        <v>281.54687258037973</v>
      </c>
      <c r="G215" s="11">
        <f t="shared" si="45"/>
        <v>64791.057562246198</v>
      </c>
      <c r="I215" s="8">
        <f t="shared" si="46"/>
        <v>0</v>
      </c>
      <c r="J215" s="8">
        <f t="shared" si="47"/>
        <v>281.54687258037973</v>
      </c>
      <c r="K215" s="8">
        <f t="shared" si="48"/>
        <v>64791.057562246198</v>
      </c>
    </row>
    <row r="216" spans="2:11" x14ac:dyDescent="0.2">
      <c r="B216" s="1">
        <f t="shared" si="41"/>
        <v>208</v>
      </c>
      <c r="C216" s="6">
        <v>5.0000000000000001E-3</v>
      </c>
      <c r="D216" s="11">
        <f t="shared" si="42"/>
        <v>606.90989475451261</v>
      </c>
      <c r="E216" s="11">
        <f t="shared" si="43"/>
        <v>323.95528781123102</v>
      </c>
      <c r="F216" s="11">
        <f t="shared" si="44"/>
        <v>282.95460694328159</v>
      </c>
      <c r="G216" s="11">
        <f t="shared" si="45"/>
        <v>64508.102955302915</v>
      </c>
      <c r="I216" s="8">
        <f t="shared" si="46"/>
        <v>0</v>
      </c>
      <c r="J216" s="8">
        <f t="shared" si="47"/>
        <v>282.95460694328159</v>
      </c>
      <c r="K216" s="8">
        <f t="shared" si="48"/>
        <v>64508.102955302915</v>
      </c>
    </row>
    <row r="217" spans="2:11" x14ac:dyDescent="0.2">
      <c r="B217" s="1">
        <f t="shared" si="41"/>
        <v>209</v>
      </c>
      <c r="C217" s="6">
        <v>5.0000000000000001E-3</v>
      </c>
      <c r="D217" s="11">
        <f t="shared" si="42"/>
        <v>606.90989475451261</v>
      </c>
      <c r="E217" s="11">
        <f t="shared" si="43"/>
        <v>322.54051477651456</v>
      </c>
      <c r="F217" s="11">
        <f t="shared" si="44"/>
        <v>284.36937997799805</v>
      </c>
      <c r="G217" s="11">
        <f t="shared" si="45"/>
        <v>64223.733575324914</v>
      </c>
      <c r="I217" s="8">
        <f t="shared" si="46"/>
        <v>0</v>
      </c>
      <c r="J217" s="8">
        <f t="shared" si="47"/>
        <v>284.36937997799805</v>
      </c>
      <c r="K217" s="8">
        <f t="shared" si="48"/>
        <v>64223.733575324914</v>
      </c>
    </row>
    <row r="218" spans="2:11" x14ac:dyDescent="0.2">
      <c r="B218" s="1">
        <f t="shared" si="41"/>
        <v>210</v>
      </c>
      <c r="C218" s="6">
        <v>5.0000000000000001E-3</v>
      </c>
      <c r="D218" s="11">
        <f t="shared" si="42"/>
        <v>606.90989475451261</v>
      </c>
      <c r="E218" s="11">
        <f t="shared" si="43"/>
        <v>321.11866787662456</v>
      </c>
      <c r="F218" s="11">
        <f t="shared" si="44"/>
        <v>285.79122687788805</v>
      </c>
      <c r="G218" s="11">
        <f t="shared" si="45"/>
        <v>63937.942348447024</v>
      </c>
      <c r="I218" s="8">
        <f t="shared" si="46"/>
        <v>0</v>
      </c>
      <c r="J218" s="8">
        <f t="shared" si="47"/>
        <v>285.79122687788805</v>
      </c>
      <c r="K218" s="8">
        <f t="shared" si="48"/>
        <v>63937.942348447024</v>
      </c>
    </row>
    <row r="219" spans="2:11" x14ac:dyDescent="0.2">
      <c r="B219" s="1">
        <f t="shared" si="41"/>
        <v>211</v>
      </c>
      <c r="C219" s="6">
        <v>5.0000000000000001E-3</v>
      </c>
      <c r="D219" s="11">
        <f t="shared" si="42"/>
        <v>606.90989475451249</v>
      </c>
      <c r="E219" s="11">
        <f t="shared" si="43"/>
        <v>319.68971174223515</v>
      </c>
      <c r="F219" s="11">
        <f t="shared" si="44"/>
        <v>287.22018301227735</v>
      </c>
      <c r="G219" s="11">
        <f t="shared" si="45"/>
        <v>63650.722165434745</v>
      </c>
      <c r="I219" s="8">
        <f t="shared" si="46"/>
        <v>0</v>
      </c>
      <c r="J219" s="8">
        <f t="shared" si="47"/>
        <v>287.22018301227735</v>
      </c>
      <c r="K219" s="8">
        <f t="shared" si="48"/>
        <v>63650.722165434745</v>
      </c>
    </row>
    <row r="220" spans="2:11" x14ac:dyDescent="0.2">
      <c r="B220" s="1">
        <f t="shared" si="41"/>
        <v>212</v>
      </c>
      <c r="C220" s="6">
        <v>5.0000000000000001E-3</v>
      </c>
      <c r="D220" s="11">
        <f t="shared" si="42"/>
        <v>606.90989475451249</v>
      </c>
      <c r="E220" s="11">
        <f t="shared" si="43"/>
        <v>318.25361082717376</v>
      </c>
      <c r="F220" s="11">
        <f t="shared" si="44"/>
        <v>288.65628392733873</v>
      </c>
      <c r="G220" s="11">
        <f t="shared" si="45"/>
        <v>63362.065881507406</v>
      </c>
      <c r="I220" s="8">
        <f t="shared" si="46"/>
        <v>0</v>
      </c>
      <c r="J220" s="8">
        <f t="shared" si="47"/>
        <v>288.65628392733873</v>
      </c>
      <c r="K220" s="8">
        <f t="shared" si="48"/>
        <v>63362.065881507406</v>
      </c>
    </row>
    <row r="221" spans="2:11" x14ac:dyDescent="0.2">
      <c r="B221" s="1">
        <f t="shared" si="41"/>
        <v>213</v>
      </c>
      <c r="C221" s="6">
        <v>5.0000000000000001E-3</v>
      </c>
      <c r="D221" s="11">
        <f t="shared" si="42"/>
        <v>606.90989475451261</v>
      </c>
      <c r="E221" s="11">
        <f t="shared" si="43"/>
        <v>316.81032940753704</v>
      </c>
      <c r="F221" s="11">
        <f t="shared" si="44"/>
        <v>290.09956534697557</v>
      </c>
      <c r="G221" s="11">
        <f t="shared" si="45"/>
        <v>63071.966316160433</v>
      </c>
      <c r="I221" s="8">
        <f t="shared" si="46"/>
        <v>0</v>
      </c>
      <c r="J221" s="8">
        <f t="shared" si="47"/>
        <v>290.09956534697557</v>
      </c>
      <c r="K221" s="8">
        <f t="shared" si="48"/>
        <v>63071.966316160433</v>
      </c>
    </row>
    <row r="222" spans="2:11" x14ac:dyDescent="0.2">
      <c r="B222" s="1">
        <f t="shared" si="41"/>
        <v>214</v>
      </c>
      <c r="C222" s="6">
        <v>5.0000000000000001E-3</v>
      </c>
      <c r="D222" s="11">
        <f t="shared" si="42"/>
        <v>606.90989475451249</v>
      </c>
      <c r="E222" s="11">
        <f t="shared" si="43"/>
        <v>315.35983158080217</v>
      </c>
      <c r="F222" s="11">
        <f t="shared" si="44"/>
        <v>291.55006317371033</v>
      </c>
      <c r="G222" s="11">
        <f t="shared" si="45"/>
        <v>62780.416252986724</v>
      </c>
      <c r="I222" s="8">
        <f t="shared" si="46"/>
        <v>0</v>
      </c>
      <c r="J222" s="8">
        <f t="shared" si="47"/>
        <v>291.55006317371033</v>
      </c>
      <c r="K222" s="8">
        <f t="shared" si="48"/>
        <v>62780.416252986724</v>
      </c>
    </row>
    <row r="223" spans="2:11" x14ac:dyDescent="0.2">
      <c r="B223" s="1">
        <f t="shared" si="41"/>
        <v>215</v>
      </c>
      <c r="C223" s="6">
        <v>5.0000000000000001E-3</v>
      </c>
      <c r="D223" s="11">
        <f t="shared" si="42"/>
        <v>606.90989475451261</v>
      </c>
      <c r="E223" s="11">
        <f t="shared" si="43"/>
        <v>313.90208126493366</v>
      </c>
      <c r="F223" s="11">
        <f t="shared" si="44"/>
        <v>293.00781348957895</v>
      </c>
      <c r="G223" s="11">
        <f t="shared" si="45"/>
        <v>62487.408439497143</v>
      </c>
      <c r="I223" s="8">
        <f t="shared" si="46"/>
        <v>0</v>
      </c>
      <c r="J223" s="8">
        <f t="shared" si="47"/>
        <v>293.00781348957895</v>
      </c>
      <c r="K223" s="8">
        <f t="shared" si="48"/>
        <v>62487.408439497143</v>
      </c>
    </row>
    <row r="224" spans="2:11" x14ac:dyDescent="0.2">
      <c r="B224" s="1">
        <f t="shared" si="41"/>
        <v>216</v>
      </c>
      <c r="C224" s="6">
        <v>5.0000000000000001E-3</v>
      </c>
      <c r="D224" s="11">
        <f t="shared" si="42"/>
        <v>606.90989475451249</v>
      </c>
      <c r="E224" s="11">
        <f t="shared" si="43"/>
        <v>312.43704219748571</v>
      </c>
      <c r="F224" s="11">
        <f t="shared" si="44"/>
        <v>294.47285255702678</v>
      </c>
      <c r="G224" s="11">
        <f t="shared" si="45"/>
        <v>62192.935586940119</v>
      </c>
      <c r="I224" s="8">
        <f t="shared" si="46"/>
        <v>0</v>
      </c>
      <c r="J224" s="8">
        <f t="shared" si="47"/>
        <v>294.47285255702678</v>
      </c>
      <c r="K224" s="8">
        <f t="shared" si="48"/>
        <v>62192.935586940119</v>
      </c>
    </row>
    <row r="225" spans="2:11" x14ac:dyDescent="0.2">
      <c r="B225" s="1">
        <f t="shared" si="41"/>
        <v>217</v>
      </c>
      <c r="C225" s="6">
        <v>5.0000000000000001E-3</v>
      </c>
      <c r="D225" s="11">
        <f t="shared" si="42"/>
        <v>606.90989475451249</v>
      </c>
      <c r="E225" s="11">
        <f t="shared" si="43"/>
        <v>310.9646779347006</v>
      </c>
      <c r="F225" s="11">
        <f t="shared" si="44"/>
        <v>295.94521681981189</v>
      </c>
      <c r="G225" s="11">
        <f t="shared" si="45"/>
        <v>61896.990370120307</v>
      </c>
      <c r="I225" s="8">
        <f t="shared" si="46"/>
        <v>0</v>
      </c>
      <c r="J225" s="8">
        <f t="shared" si="47"/>
        <v>295.94521681981189</v>
      </c>
      <c r="K225" s="8">
        <f t="shared" si="48"/>
        <v>61896.990370120307</v>
      </c>
    </row>
    <row r="226" spans="2:11" x14ac:dyDescent="0.2">
      <c r="B226" s="1">
        <f t="shared" si="41"/>
        <v>218</v>
      </c>
      <c r="C226" s="6">
        <v>5.0000000000000001E-3</v>
      </c>
      <c r="D226" s="11">
        <f t="shared" si="42"/>
        <v>606.90989475451261</v>
      </c>
      <c r="E226" s="11">
        <f t="shared" si="43"/>
        <v>309.48495185060153</v>
      </c>
      <c r="F226" s="11">
        <f t="shared" si="44"/>
        <v>297.42494290391107</v>
      </c>
      <c r="G226" s="11">
        <f t="shared" si="45"/>
        <v>61599.565427216396</v>
      </c>
      <c r="I226" s="8">
        <f t="shared" si="46"/>
        <v>0</v>
      </c>
      <c r="J226" s="8">
        <f t="shared" si="47"/>
        <v>297.42494290391107</v>
      </c>
      <c r="K226" s="8">
        <f t="shared" si="48"/>
        <v>61599.565427216396</v>
      </c>
    </row>
    <row r="227" spans="2:11" x14ac:dyDescent="0.2">
      <c r="B227" s="1">
        <f t="shared" si="41"/>
        <v>219</v>
      </c>
      <c r="C227" s="6">
        <v>5.0000000000000001E-3</v>
      </c>
      <c r="D227" s="11">
        <f t="shared" si="42"/>
        <v>606.90989475451249</v>
      </c>
      <c r="E227" s="11">
        <f t="shared" si="43"/>
        <v>307.99782713608198</v>
      </c>
      <c r="F227" s="11">
        <f t="shared" si="44"/>
        <v>298.91206761843051</v>
      </c>
      <c r="G227" s="11">
        <f t="shared" si="45"/>
        <v>61300.653359597964</v>
      </c>
      <c r="I227" s="8">
        <f t="shared" si="46"/>
        <v>0</v>
      </c>
      <c r="J227" s="8">
        <f t="shared" si="47"/>
        <v>298.91206761843051</v>
      </c>
      <c r="K227" s="8">
        <f t="shared" si="48"/>
        <v>61300.653359597964</v>
      </c>
    </row>
    <row r="228" spans="2:11" x14ac:dyDescent="0.2">
      <c r="B228" s="1">
        <f t="shared" si="41"/>
        <v>220</v>
      </c>
      <c r="C228" s="6">
        <v>5.0000000000000001E-3</v>
      </c>
      <c r="D228" s="11">
        <f t="shared" si="42"/>
        <v>606.90989475451249</v>
      </c>
      <c r="E228" s="11">
        <f t="shared" si="43"/>
        <v>306.50326679798985</v>
      </c>
      <c r="F228" s="11">
        <f t="shared" si="44"/>
        <v>300.40662795652264</v>
      </c>
      <c r="G228" s="11">
        <f t="shared" si="45"/>
        <v>61000.24673164144</v>
      </c>
      <c r="I228" s="8">
        <f t="shared" si="46"/>
        <v>0</v>
      </c>
      <c r="J228" s="8">
        <f t="shared" si="47"/>
        <v>300.40662795652264</v>
      </c>
      <c r="K228" s="8">
        <f t="shared" si="48"/>
        <v>61000.24673164144</v>
      </c>
    </row>
    <row r="229" spans="2:11" x14ac:dyDescent="0.2">
      <c r="B229" s="1">
        <f t="shared" si="41"/>
        <v>221</v>
      </c>
      <c r="C229" s="6">
        <v>5.0000000000000001E-3</v>
      </c>
      <c r="D229" s="11">
        <f t="shared" si="42"/>
        <v>606.90989475451249</v>
      </c>
      <c r="E229" s="11">
        <f t="shared" si="43"/>
        <v>305.00123365820718</v>
      </c>
      <c r="F229" s="11">
        <f t="shared" si="44"/>
        <v>301.90866109630531</v>
      </c>
      <c r="G229" s="11">
        <f t="shared" si="45"/>
        <v>60698.338070545135</v>
      </c>
      <c r="I229" s="8">
        <f t="shared" si="46"/>
        <v>0</v>
      </c>
      <c r="J229" s="8">
        <f t="shared" si="47"/>
        <v>301.90866109630531</v>
      </c>
      <c r="K229" s="8">
        <f t="shared" si="48"/>
        <v>60698.338070545135</v>
      </c>
    </row>
    <row r="230" spans="2:11" x14ac:dyDescent="0.2">
      <c r="B230" s="1">
        <f t="shared" si="41"/>
        <v>222</v>
      </c>
      <c r="C230" s="6">
        <v>5.0000000000000001E-3</v>
      </c>
      <c r="D230" s="11">
        <f t="shared" si="42"/>
        <v>606.90989475451249</v>
      </c>
      <c r="E230" s="11">
        <f t="shared" si="43"/>
        <v>303.4916903527257</v>
      </c>
      <c r="F230" s="11">
        <f t="shared" si="44"/>
        <v>303.4182044017868</v>
      </c>
      <c r="G230" s="11">
        <f t="shared" si="45"/>
        <v>60394.919866143347</v>
      </c>
      <c r="I230" s="8">
        <f t="shared" si="46"/>
        <v>0</v>
      </c>
      <c r="J230" s="8">
        <f t="shared" si="47"/>
        <v>303.4182044017868</v>
      </c>
      <c r="K230" s="8">
        <f t="shared" si="48"/>
        <v>60394.919866143347</v>
      </c>
    </row>
    <row r="231" spans="2:11" x14ac:dyDescent="0.2">
      <c r="B231" s="1">
        <f t="shared" si="41"/>
        <v>223</v>
      </c>
      <c r="C231" s="6">
        <v>5.0000000000000001E-3</v>
      </c>
      <c r="D231" s="11">
        <f t="shared" si="42"/>
        <v>606.90989475451261</v>
      </c>
      <c r="E231" s="11">
        <f t="shared" si="43"/>
        <v>301.97459933071673</v>
      </c>
      <c r="F231" s="11">
        <f t="shared" si="44"/>
        <v>304.93529542379588</v>
      </c>
      <c r="G231" s="11">
        <f t="shared" si="45"/>
        <v>60089.984570719549</v>
      </c>
      <c r="I231" s="8">
        <f t="shared" si="46"/>
        <v>0</v>
      </c>
      <c r="J231" s="8">
        <f t="shared" si="47"/>
        <v>304.93529542379588</v>
      </c>
      <c r="K231" s="8">
        <f t="shared" si="48"/>
        <v>60089.984570719549</v>
      </c>
    </row>
    <row r="232" spans="2:11" x14ac:dyDescent="0.2">
      <c r="B232" s="1">
        <f t="shared" si="41"/>
        <v>224</v>
      </c>
      <c r="C232" s="6">
        <v>5.0000000000000001E-3</v>
      </c>
      <c r="D232" s="11">
        <f t="shared" si="42"/>
        <v>606.90989475451261</v>
      </c>
      <c r="E232" s="11">
        <f t="shared" si="43"/>
        <v>300.44992285359774</v>
      </c>
      <c r="F232" s="11">
        <f t="shared" si="44"/>
        <v>306.45997190091487</v>
      </c>
      <c r="G232" s="11">
        <f t="shared" si="45"/>
        <v>59783.524598818636</v>
      </c>
      <c r="I232" s="8">
        <f t="shared" si="46"/>
        <v>0</v>
      </c>
      <c r="J232" s="8">
        <f t="shared" si="47"/>
        <v>306.45997190091487</v>
      </c>
      <c r="K232" s="8">
        <f t="shared" si="48"/>
        <v>59783.524598818636</v>
      </c>
    </row>
    <row r="233" spans="2:11" x14ac:dyDescent="0.2">
      <c r="B233" s="1">
        <f t="shared" si="41"/>
        <v>225</v>
      </c>
      <c r="C233" s="6">
        <v>5.0000000000000001E-3</v>
      </c>
      <c r="D233" s="11">
        <f t="shared" si="42"/>
        <v>606.90989475451261</v>
      </c>
      <c r="E233" s="11">
        <f t="shared" si="43"/>
        <v>298.91762299409316</v>
      </c>
      <c r="F233" s="11">
        <f t="shared" si="44"/>
        <v>307.99227176041944</v>
      </c>
      <c r="G233" s="11">
        <f t="shared" si="45"/>
        <v>59475.532327058216</v>
      </c>
      <c r="I233" s="8">
        <f t="shared" si="46"/>
        <v>0</v>
      </c>
      <c r="J233" s="8">
        <f t="shared" si="47"/>
        <v>307.99227176041944</v>
      </c>
      <c r="K233" s="8">
        <f t="shared" si="48"/>
        <v>59475.532327058216</v>
      </c>
    </row>
    <row r="234" spans="2:11" x14ac:dyDescent="0.2">
      <c r="B234" s="1">
        <f t="shared" si="41"/>
        <v>226</v>
      </c>
      <c r="C234" s="6">
        <v>5.0000000000000001E-3</v>
      </c>
      <c r="D234" s="11">
        <f t="shared" si="42"/>
        <v>606.90989475451249</v>
      </c>
      <c r="E234" s="11">
        <f t="shared" si="43"/>
        <v>297.37766163529108</v>
      </c>
      <c r="F234" s="11">
        <f t="shared" si="44"/>
        <v>309.53223311922142</v>
      </c>
      <c r="G234" s="11">
        <f t="shared" si="45"/>
        <v>59166.000093938994</v>
      </c>
      <c r="I234" s="8">
        <f t="shared" si="46"/>
        <v>0</v>
      </c>
      <c r="J234" s="8">
        <f t="shared" si="47"/>
        <v>309.53223311922142</v>
      </c>
      <c r="K234" s="8">
        <f t="shared" si="48"/>
        <v>59166.000093938994</v>
      </c>
    </row>
    <row r="235" spans="2:11" x14ac:dyDescent="0.2">
      <c r="B235" s="1">
        <f t="shared" si="41"/>
        <v>227</v>
      </c>
      <c r="C235" s="6">
        <v>5.0000000000000001E-3</v>
      </c>
      <c r="D235" s="11">
        <f t="shared" si="42"/>
        <v>606.90989475451249</v>
      </c>
      <c r="E235" s="11">
        <f t="shared" si="43"/>
        <v>295.83000046969499</v>
      </c>
      <c r="F235" s="11">
        <f t="shared" si="44"/>
        <v>311.0798942848175</v>
      </c>
      <c r="G235" s="11">
        <f t="shared" si="45"/>
        <v>58854.920199654174</v>
      </c>
      <c r="I235" s="8">
        <f t="shared" si="46"/>
        <v>0</v>
      </c>
      <c r="J235" s="8">
        <f t="shared" si="47"/>
        <v>311.0798942848175</v>
      </c>
      <c r="K235" s="8">
        <f t="shared" si="48"/>
        <v>58854.920199654174</v>
      </c>
    </row>
    <row r="236" spans="2:11" x14ac:dyDescent="0.2">
      <c r="B236" s="1">
        <f t="shared" si="41"/>
        <v>228</v>
      </c>
      <c r="C236" s="6">
        <v>5.0000000000000001E-3</v>
      </c>
      <c r="D236" s="11">
        <f t="shared" si="42"/>
        <v>606.90989475451249</v>
      </c>
      <c r="E236" s="11">
        <f t="shared" si="43"/>
        <v>294.2746009982709</v>
      </c>
      <c r="F236" s="11">
        <f t="shared" si="44"/>
        <v>312.63529375624159</v>
      </c>
      <c r="G236" s="11">
        <f t="shared" si="45"/>
        <v>58542.284905897934</v>
      </c>
      <c r="I236" s="8">
        <f t="shared" si="46"/>
        <v>0</v>
      </c>
      <c r="J236" s="8">
        <f t="shared" si="47"/>
        <v>312.63529375624159</v>
      </c>
      <c r="K236" s="8">
        <f t="shared" si="48"/>
        <v>58542.284905897934</v>
      </c>
    </row>
    <row r="237" spans="2:11" x14ac:dyDescent="0.2">
      <c r="B237" s="1">
        <f t="shared" si="41"/>
        <v>229</v>
      </c>
      <c r="C237" s="6">
        <v>5.0000000000000001E-3</v>
      </c>
      <c r="D237" s="11">
        <f t="shared" si="42"/>
        <v>606.90989475451249</v>
      </c>
      <c r="E237" s="11">
        <f t="shared" si="43"/>
        <v>292.71142452948965</v>
      </c>
      <c r="F237" s="11">
        <f t="shared" si="44"/>
        <v>314.19847022502285</v>
      </c>
      <c r="G237" s="11">
        <f t="shared" si="45"/>
        <v>58228.086435672914</v>
      </c>
      <c r="I237" s="8">
        <f t="shared" si="46"/>
        <v>0</v>
      </c>
      <c r="J237" s="8">
        <f t="shared" si="47"/>
        <v>314.19847022502285</v>
      </c>
      <c r="K237" s="8">
        <f t="shared" si="48"/>
        <v>58228.086435672914</v>
      </c>
    </row>
    <row r="238" spans="2:11" x14ac:dyDescent="0.2">
      <c r="B238" s="1">
        <f t="shared" si="41"/>
        <v>230</v>
      </c>
      <c r="C238" s="6">
        <v>5.0000000000000001E-3</v>
      </c>
      <c r="D238" s="11">
        <f t="shared" si="42"/>
        <v>606.90989475451249</v>
      </c>
      <c r="E238" s="11">
        <f t="shared" si="43"/>
        <v>291.14043217836456</v>
      </c>
      <c r="F238" s="11">
        <f t="shared" si="44"/>
        <v>315.76946257614793</v>
      </c>
      <c r="G238" s="11">
        <f t="shared" si="45"/>
        <v>57912.316973096764</v>
      </c>
      <c r="I238" s="8">
        <f t="shared" si="46"/>
        <v>0</v>
      </c>
      <c r="J238" s="8">
        <f t="shared" si="47"/>
        <v>315.76946257614793</v>
      </c>
      <c r="K238" s="8">
        <f t="shared" si="48"/>
        <v>57912.316973096764</v>
      </c>
    </row>
    <row r="239" spans="2:11" x14ac:dyDescent="0.2">
      <c r="B239" s="1">
        <f t="shared" si="41"/>
        <v>231</v>
      </c>
      <c r="C239" s="6">
        <v>5.0000000000000001E-3</v>
      </c>
      <c r="D239" s="11">
        <f t="shared" si="42"/>
        <v>606.90989475451249</v>
      </c>
      <c r="E239" s="11">
        <f t="shared" si="43"/>
        <v>289.56158486548384</v>
      </c>
      <c r="F239" s="11">
        <f t="shared" si="44"/>
        <v>317.34830988902866</v>
      </c>
      <c r="G239" s="11">
        <f t="shared" si="45"/>
        <v>57594.968663207736</v>
      </c>
      <c r="I239" s="8">
        <f t="shared" si="46"/>
        <v>0</v>
      </c>
      <c r="J239" s="8">
        <f t="shared" si="47"/>
        <v>317.34830988902866</v>
      </c>
      <c r="K239" s="8">
        <f t="shared" si="48"/>
        <v>57594.968663207736</v>
      </c>
    </row>
    <row r="240" spans="2:11" x14ac:dyDescent="0.2">
      <c r="B240" s="1">
        <f t="shared" si="41"/>
        <v>232</v>
      </c>
      <c r="C240" s="6">
        <v>5.0000000000000001E-3</v>
      </c>
      <c r="D240" s="11">
        <f t="shared" si="42"/>
        <v>606.90989475451249</v>
      </c>
      <c r="E240" s="11">
        <f t="shared" si="43"/>
        <v>287.97484331603869</v>
      </c>
      <c r="F240" s="11">
        <f t="shared" si="44"/>
        <v>318.93505143847381</v>
      </c>
      <c r="G240" s="11">
        <f t="shared" si="45"/>
        <v>57276.033611769264</v>
      </c>
      <c r="I240" s="8">
        <f t="shared" si="46"/>
        <v>0</v>
      </c>
      <c r="J240" s="8">
        <f t="shared" si="47"/>
        <v>318.93505143847381</v>
      </c>
      <c r="K240" s="8">
        <f t="shared" si="48"/>
        <v>57276.033611769264</v>
      </c>
    </row>
    <row r="241" spans="2:11" x14ac:dyDescent="0.2">
      <c r="B241" s="1">
        <f t="shared" si="41"/>
        <v>233</v>
      </c>
      <c r="C241" s="6">
        <v>5.0000000000000001E-3</v>
      </c>
      <c r="D241" s="11">
        <f t="shared" si="42"/>
        <v>606.90989475451261</v>
      </c>
      <c r="E241" s="11">
        <f t="shared" si="43"/>
        <v>286.38016805884632</v>
      </c>
      <c r="F241" s="11">
        <f t="shared" si="44"/>
        <v>320.52972669566628</v>
      </c>
      <c r="G241" s="11">
        <f t="shared" si="45"/>
        <v>56955.503885073595</v>
      </c>
      <c r="I241" s="8">
        <f t="shared" si="46"/>
        <v>0</v>
      </c>
      <c r="J241" s="8">
        <f t="shared" si="47"/>
        <v>320.52972669566628</v>
      </c>
      <c r="K241" s="8">
        <f t="shared" si="48"/>
        <v>56955.503885073595</v>
      </c>
    </row>
    <row r="242" spans="2:11" x14ac:dyDescent="0.2">
      <c r="B242" s="1">
        <f t="shared" si="41"/>
        <v>234</v>
      </c>
      <c r="C242" s="6">
        <v>5.0000000000000001E-3</v>
      </c>
      <c r="D242" s="11">
        <f t="shared" si="42"/>
        <v>606.90989475451261</v>
      </c>
      <c r="E242" s="11">
        <f t="shared" si="43"/>
        <v>284.77751942536798</v>
      </c>
      <c r="F242" s="11">
        <f t="shared" si="44"/>
        <v>322.13237532914462</v>
      </c>
      <c r="G242" s="11">
        <f t="shared" si="45"/>
        <v>56633.371509744451</v>
      </c>
      <c r="I242" s="8">
        <f t="shared" si="46"/>
        <v>0</v>
      </c>
      <c r="J242" s="8">
        <f t="shared" si="47"/>
        <v>322.13237532914462</v>
      </c>
      <c r="K242" s="8">
        <f t="shared" si="48"/>
        <v>56633.371509744451</v>
      </c>
    </row>
    <row r="243" spans="2:11" x14ac:dyDescent="0.2">
      <c r="B243" s="1">
        <f t="shared" si="41"/>
        <v>235</v>
      </c>
      <c r="C243" s="6">
        <v>5.0000000000000001E-3</v>
      </c>
      <c r="D243" s="11">
        <f t="shared" si="42"/>
        <v>606.90989475451249</v>
      </c>
      <c r="E243" s="11">
        <f t="shared" si="43"/>
        <v>283.16685754872225</v>
      </c>
      <c r="F243" s="11">
        <f t="shared" si="44"/>
        <v>323.74303720579024</v>
      </c>
      <c r="G243" s="11">
        <f t="shared" si="45"/>
        <v>56309.628472538658</v>
      </c>
      <c r="I243" s="8">
        <f t="shared" si="46"/>
        <v>0</v>
      </c>
      <c r="J243" s="8">
        <f t="shared" si="47"/>
        <v>323.74303720579024</v>
      </c>
      <c r="K243" s="8">
        <f t="shared" si="48"/>
        <v>56309.628472538658</v>
      </c>
    </row>
    <row r="244" spans="2:11" x14ac:dyDescent="0.2">
      <c r="B244" s="1">
        <f t="shared" si="41"/>
        <v>236</v>
      </c>
      <c r="C244" s="6">
        <v>5.0000000000000001E-3</v>
      </c>
      <c r="D244" s="11">
        <f t="shared" si="42"/>
        <v>606.90989475451249</v>
      </c>
      <c r="E244" s="11">
        <f t="shared" si="43"/>
        <v>281.54814236269328</v>
      </c>
      <c r="F244" s="11">
        <f t="shared" si="44"/>
        <v>325.36175239181921</v>
      </c>
      <c r="G244" s="11">
        <f t="shared" si="45"/>
        <v>55984.266720146836</v>
      </c>
      <c r="I244" s="8">
        <f t="shared" si="46"/>
        <v>0</v>
      </c>
      <c r="J244" s="8">
        <f t="shared" si="47"/>
        <v>325.36175239181921</v>
      </c>
      <c r="K244" s="8">
        <f t="shared" si="48"/>
        <v>55984.266720146836</v>
      </c>
    </row>
    <row r="245" spans="2:11" x14ac:dyDescent="0.2">
      <c r="B245" s="1">
        <f t="shared" si="41"/>
        <v>237</v>
      </c>
      <c r="C245" s="6">
        <v>5.0000000000000001E-3</v>
      </c>
      <c r="D245" s="11">
        <f t="shared" si="42"/>
        <v>606.90989475451249</v>
      </c>
      <c r="E245" s="11">
        <f t="shared" si="43"/>
        <v>279.92133360073416</v>
      </c>
      <c r="F245" s="11">
        <f t="shared" si="44"/>
        <v>326.98856115377833</v>
      </c>
      <c r="G245" s="11">
        <f t="shared" si="45"/>
        <v>55657.27815899306</v>
      </c>
      <c r="I245" s="8">
        <f t="shared" si="46"/>
        <v>0</v>
      </c>
      <c r="J245" s="8">
        <f t="shared" si="47"/>
        <v>326.98856115377833</v>
      </c>
      <c r="K245" s="8">
        <f t="shared" si="48"/>
        <v>55657.27815899306</v>
      </c>
    </row>
    <row r="246" spans="2:11" x14ac:dyDescent="0.2">
      <c r="B246" s="1">
        <f t="shared" si="41"/>
        <v>238</v>
      </c>
      <c r="C246" s="6">
        <v>5.0000000000000001E-3</v>
      </c>
      <c r="D246" s="11">
        <f t="shared" si="42"/>
        <v>606.90989475451249</v>
      </c>
      <c r="E246" s="11">
        <f t="shared" si="43"/>
        <v>278.28639079496531</v>
      </c>
      <c r="F246" s="11">
        <f t="shared" si="44"/>
        <v>328.62350395954718</v>
      </c>
      <c r="G246" s="11">
        <f t="shared" si="45"/>
        <v>55328.654655033512</v>
      </c>
      <c r="I246" s="8">
        <f t="shared" si="46"/>
        <v>0</v>
      </c>
      <c r="J246" s="8">
        <f t="shared" si="47"/>
        <v>328.62350395954718</v>
      </c>
      <c r="K246" s="8">
        <f t="shared" si="48"/>
        <v>55328.654655033512</v>
      </c>
    </row>
    <row r="247" spans="2:11" x14ac:dyDescent="0.2">
      <c r="B247" s="1">
        <f t="shared" si="41"/>
        <v>239</v>
      </c>
      <c r="C247" s="6">
        <v>5.0000000000000001E-3</v>
      </c>
      <c r="D247" s="11">
        <f t="shared" si="42"/>
        <v>606.90989475451238</v>
      </c>
      <c r="E247" s="11">
        <f t="shared" si="43"/>
        <v>276.64327327516759</v>
      </c>
      <c r="F247" s="11">
        <f t="shared" si="44"/>
        <v>330.26662147934479</v>
      </c>
      <c r="G247" s="11">
        <f t="shared" si="45"/>
        <v>54998.388033554169</v>
      </c>
      <c r="I247" s="8">
        <f t="shared" si="46"/>
        <v>0</v>
      </c>
      <c r="J247" s="8">
        <f t="shared" si="47"/>
        <v>330.26662147934479</v>
      </c>
      <c r="K247" s="8">
        <f t="shared" si="48"/>
        <v>54998.388033554169</v>
      </c>
    </row>
    <row r="248" spans="2:11" x14ac:dyDescent="0.2">
      <c r="B248" s="1">
        <f t="shared" si="41"/>
        <v>240</v>
      </c>
      <c r="C248" s="6">
        <v>5.0000000000000001E-3</v>
      </c>
      <c r="D248" s="11">
        <f t="shared" si="42"/>
        <v>606.90989475451249</v>
      </c>
      <c r="E248" s="11">
        <f t="shared" si="43"/>
        <v>274.99194016777085</v>
      </c>
      <c r="F248" s="11">
        <f t="shared" si="44"/>
        <v>331.91795458674164</v>
      </c>
      <c r="G248" s="11">
        <f t="shared" si="45"/>
        <v>54666.470078967424</v>
      </c>
      <c r="I248" s="8">
        <f t="shared" si="46"/>
        <v>0</v>
      </c>
      <c r="J248" s="8">
        <f t="shared" si="47"/>
        <v>331.91795458674164</v>
      </c>
      <c r="K248" s="8">
        <f t="shared" si="48"/>
        <v>54666.470078967424</v>
      </c>
    </row>
    <row r="249" spans="2:11" x14ac:dyDescent="0.2">
      <c r="B249" s="1">
        <f t="shared" si="41"/>
        <v>241</v>
      </c>
      <c r="C249" s="6">
        <v>5.0000000000000001E-3</v>
      </c>
      <c r="D249" s="11">
        <f t="shared" si="42"/>
        <v>606.90989475451249</v>
      </c>
      <c r="E249" s="11">
        <f t="shared" si="43"/>
        <v>273.33235039483714</v>
      </c>
      <c r="F249" s="11">
        <f t="shared" si="44"/>
        <v>333.57754435967536</v>
      </c>
      <c r="G249" s="11">
        <f t="shared" si="45"/>
        <v>54332.892534607752</v>
      </c>
      <c r="I249" s="8">
        <f t="shared" si="46"/>
        <v>0</v>
      </c>
      <c r="J249" s="8">
        <f t="shared" si="47"/>
        <v>333.57754435967536</v>
      </c>
      <c r="K249" s="8">
        <f t="shared" si="48"/>
        <v>54332.892534607752</v>
      </c>
    </row>
    <row r="250" spans="2:11" x14ac:dyDescent="0.2">
      <c r="B250" s="1">
        <f t="shared" si="41"/>
        <v>242</v>
      </c>
      <c r="C250" s="6">
        <v>5.0000000000000001E-3</v>
      </c>
      <c r="D250" s="11">
        <f t="shared" si="42"/>
        <v>606.90989475451238</v>
      </c>
      <c r="E250" s="11">
        <f t="shared" si="43"/>
        <v>271.66446267303877</v>
      </c>
      <c r="F250" s="11">
        <f t="shared" si="44"/>
        <v>335.24543208147361</v>
      </c>
      <c r="G250" s="11">
        <f t="shared" si="45"/>
        <v>53997.64710252628</v>
      </c>
      <c r="I250" s="8">
        <f t="shared" si="46"/>
        <v>0</v>
      </c>
      <c r="J250" s="8">
        <f t="shared" si="47"/>
        <v>335.24543208147361</v>
      </c>
      <c r="K250" s="8">
        <f t="shared" si="48"/>
        <v>53997.64710252628</v>
      </c>
    </row>
    <row r="251" spans="2:11" x14ac:dyDescent="0.2">
      <c r="B251" s="1">
        <f t="shared" si="41"/>
        <v>243</v>
      </c>
      <c r="C251" s="6">
        <v>5.0000000000000001E-3</v>
      </c>
      <c r="D251" s="11">
        <f t="shared" si="42"/>
        <v>606.90989475451249</v>
      </c>
      <c r="E251" s="11">
        <f t="shared" si="43"/>
        <v>269.98823551263138</v>
      </c>
      <c r="F251" s="11">
        <f t="shared" si="44"/>
        <v>336.92165924188112</v>
      </c>
      <c r="G251" s="11">
        <f t="shared" si="45"/>
        <v>53660.725443284398</v>
      </c>
      <c r="I251" s="8">
        <f t="shared" si="46"/>
        <v>0</v>
      </c>
      <c r="J251" s="8">
        <f t="shared" si="47"/>
        <v>336.92165924188112</v>
      </c>
      <c r="K251" s="8">
        <f t="shared" si="48"/>
        <v>53660.725443284398</v>
      </c>
    </row>
    <row r="252" spans="2:11" x14ac:dyDescent="0.2">
      <c r="B252" s="1">
        <f t="shared" ref="B252:B315" si="49">B251+1</f>
        <v>244</v>
      </c>
      <c r="C252" s="6">
        <v>5.0000000000000001E-3</v>
      </c>
      <c r="D252" s="11">
        <f t="shared" ref="D252:D315" si="50">IF(B252&lt;=Debt_Term,-PMT(C252,Amortize_Term-B251,G251),0)</f>
        <v>606.90989475451249</v>
      </c>
      <c r="E252" s="11">
        <f t="shared" ref="E252:E315" si="51">IF(B252&lt;=Debt_Term,G251*C252,0)</f>
        <v>268.303627216422</v>
      </c>
      <c r="F252" s="11">
        <f t="shared" ref="F252:F315" si="52">D252-E252</f>
        <v>338.60626753809049</v>
      </c>
      <c r="G252" s="11">
        <f t="shared" ref="G252:G315" si="53">IF(B252&lt;=Debt_Term,G251-F252,0)</f>
        <v>53322.119175746309</v>
      </c>
      <c r="I252" s="8">
        <f t="shared" ref="I252:I315" si="54">IF(B252=Debt_Term,G252,0)</f>
        <v>0</v>
      </c>
      <c r="J252" s="8">
        <f t="shared" ref="J252:J315" si="55">I252+F252</f>
        <v>338.60626753809049</v>
      </c>
      <c r="K252" s="8">
        <f t="shared" ref="K252:K315" si="56">G252-I252</f>
        <v>53322.119175746309</v>
      </c>
    </row>
    <row r="253" spans="2:11" x14ac:dyDescent="0.2">
      <c r="B253" s="1">
        <f t="shared" si="49"/>
        <v>245</v>
      </c>
      <c r="C253" s="6">
        <v>5.0000000000000001E-3</v>
      </c>
      <c r="D253" s="11">
        <f t="shared" si="50"/>
        <v>606.90989475451249</v>
      </c>
      <c r="E253" s="11">
        <f t="shared" si="51"/>
        <v>266.61059587873154</v>
      </c>
      <c r="F253" s="11">
        <f t="shared" si="52"/>
        <v>340.29929887578095</v>
      </c>
      <c r="G253" s="11">
        <f t="shared" si="53"/>
        <v>52981.819876870526</v>
      </c>
      <c r="I253" s="8">
        <f t="shared" si="54"/>
        <v>0</v>
      </c>
      <c r="J253" s="8">
        <f t="shared" si="55"/>
        <v>340.29929887578095</v>
      </c>
      <c r="K253" s="8">
        <f t="shared" si="56"/>
        <v>52981.819876870526</v>
      </c>
    </row>
    <row r="254" spans="2:11" x14ac:dyDescent="0.2">
      <c r="B254" s="1">
        <f t="shared" si="49"/>
        <v>246</v>
      </c>
      <c r="C254" s="6">
        <v>5.0000000000000001E-3</v>
      </c>
      <c r="D254" s="11">
        <f t="shared" si="50"/>
        <v>606.90989475451249</v>
      </c>
      <c r="E254" s="11">
        <f t="shared" si="51"/>
        <v>264.90909938435266</v>
      </c>
      <c r="F254" s="11">
        <f t="shared" si="52"/>
        <v>342.00079537015984</v>
      </c>
      <c r="G254" s="11">
        <f t="shared" si="53"/>
        <v>52639.819081500369</v>
      </c>
      <c r="I254" s="8">
        <f t="shared" si="54"/>
        <v>0</v>
      </c>
      <c r="J254" s="8">
        <f t="shared" si="55"/>
        <v>342.00079537015984</v>
      </c>
      <c r="K254" s="8">
        <f t="shared" si="56"/>
        <v>52639.819081500369</v>
      </c>
    </row>
    <row r="255" spans="2:11" x14ac:dyDescent="0.2">
      <c r="B255" s="1">
        <f t="shared" si="49"/>
        <v>247</v>
      </c>
      <c r="C255" s="6">
        <v>5.0000000000000001E-3</v>
      </c>
      <c r="D255" s="11">
        <f t="shared" si="50"/>
        <v>606.90989475451249</v>
      </c>
      <c r="E255" s="11">
        <f t="shared" si="51"/>
        <v>263.19909540750183</v>
      </c>
      <c r="F255" s="11">
        <f t="shared" si="52"/>
        <v>343.71079934701066</v>
      </c>
      <c r="G255" s="11">
        <f t="shared" si="53"/>
        <v>52296.108282153356</v>
      </c>
      <c r="I255" s="8">
        <f t="shared" si="54"/>
        <v>0</v>
      </c>
      <c r="J255" s="8">
        <f t="shared" si="55"/>
        <v>343.71079934701066</v>
      </c>
      <c r="K255" s="8">
        <f t="shared" si="56"/>
        <v>52296.108282153356</v>
      </c>
    </row>
    <row r="256" spans="2:11" x14ac:dyDescent="0.2">
      <c r="B256" s="1">
        <f t="shared" si="49"/>
        <v>248</v>
      </c>
      <c r="C256" s="6">
        <v>5.0000000000000001E-3</v>
      </c>
      <c r="D256" s="11">
        <f t="shared" si="50"/>
        <v>606.90989475451249</v>
      </c>
      <c r="E256" s="11">
        <f t="shared" si="51"/>
        <v>261.48054141076676</v>
      </c>
      <c r="F256" s="11">
        <f t="shared" si="52"/>
        <v>345.42935334374573</v>
      </c>
      <c r="G256" s="11">
        <f t="shared" si="53"/>
        <v>51950.678928809612</v>
      </c>
      <c r="I256" s="8">
        <f t="shared" si="54"/>
        <v>0</v>
      </c>
      <c r="J256" s="8">
        <f t="shared" si="55"/>
        <v>345.42935334374573</v>
      </c>
      <c r="K256" s="8">
        <f t="shared" si="56"/>
        <v>51950.678928809612</v>
      </c>
    </row>
    <row r="257" spans="2:11" x14ac:dyDescent="0.2">
      <c r="B257" s="1">
        <f t="shared" si="49"/>
        <v>249</v>
      </c>
      <c r="C257" s="6">
        <v>5.0000000000000001E-3</v>
      </c>
      <c r="D257" s="11">
        <f t="shared" si="50"/>
        <v>606.90989475451261</v>
      </c>
      <c r="E257" s="11">
        <f t="shared" si="51"/>
        <v>259.75339464404806</v>
      </c>
      <c r="F257" s="11">
        <f t="shared" si="52"/>
        <v>347.15650011046455</v>
      </c>
      <c r="G257" s="11">
        <f t="shared" si="53"/>
        <v>51603.522428699143</v>
      </c>
      <c r="I257" s="8">
        <f t="shared" si="54"/>
        <v>0</v>
      </c>
      <c r="J257" s="8">
        <f t="shared" si="55"/>
        <v>347.15650011046455</v>
      </c>
      <c r="K257" s="8">
        <f t="shared" si="56"/>
        <v>51603.522428699143</v>
      </c>
    </row>
    <row r="258" spans="2:11" x14ac:dyDescent="0.2">
      <c r="B258" s="1">
        <f t="shared" si="49"/>
        <v>250</v>
      </c>
      <c r="C258" s="6">
        <v>5.0000000000000001E-3</v>
      </c>
      <c r="D258" s="11">
        <f t="shared" si="50"/>
        <v>606.90989475451249</v>
      </c>
      <c r="E258" s="11">
        <f t="shared" si="51"/>
        <v>258.01761214349574</v>
      </c>
      <c r="F258" s="11">
        <f t="shared" si="52"/>
        <v>348.89228261101675</v>
      </c>
      <c r="G258" s="11">
        <f t="shared" si="53"/>
        <v>51254.63014608813</v>
      </c>
      <c r="I258" s="8">
        <f t="shared" si="54"/>
        <v>0</v>
      </c>
      <c r="J258" s="8">
        <f t="shared" si="55"/>
        <v>348.89228261101675</v>
      </c>
      <c r="K258" s="8">
        <f t="shared" si="56"/>
        <v>51254.63014608813</v>
      </c>
    </row>
    <row r="259" spans="2:11" x14ac:dyDescent="0.2">
      <c r="B259" s="1">
        <f t="shared" si="49"/>
        <v>251</v>
      </c>
      <c r="C259" s="6">
        <v>5.0000000000000001E-3</v>
      </c>
      <c r="D259" s="11">
        <f t="shared" si="50"/>
        <v>606.90989475451249</v>
      </c>
      <c r="E259" s="11">
        <f t="shared" si="51"/>
        <v>256.27315073044065</v>
      </c>
      <c r="F259" s="11">
        <f t="shared" si="52"/>
        <v>350.63674402407185</v>
      </c>
      <c r="G259" s="11">
        <f t="shared" si="53"/>
        <v>50903.993402064058</v>
      </c>
      <c r="I259" s="8">
        <f t="shared" si="54"/>
        <v>0</v>
      </c>
      <c r="J259" s="8">
        <f t="shared" si="55"/>
        <v>350.63674402407185</v>
      </c>
      <c r="K259" s="8">
        <f t="shared" si="56"/>
        <v>50903.993402064058</v>
      </c>
    </row>
    <row r="260" spans="2:11" x14ac:dyDescent="0.2">
      <c r="B260" s="1">
        <f t="shared" si="49"/>
        <v>252</v>
      </c>
      <c r="C260" s="6">
        <v>5.0000000000000001E-3</v>
      </c>
      <c r="D260" s="11">
        <f t="shared" si="50"/>
        <v>606.90989475451249</v>
      </c>
      <c r="E260" s="11">
        <f t="shared" si="51"/>
        <v>254.5199670103203</v>
      </c>
      <c r="F260" s="11">
        <f t="shared" si="52"/>
        <v>352.38992774419216</v>
      </c>
      <c r="G260" s="11">
        <f t="shared" si="53"/>
        <v>50551.603474319869</v>
      </c>
      <c r="I260" s="8">
        <f t="shared" si="54"/>
        <v>0</v>
      </c>
      <c r="J260" s="8">
        <f t="shared" si="55"/>
        <v>352.38992774419216</v>
      </c>
      <c r="K260" s="8">
        <f t="shared" si="56"/>
        <v>50551.603474319869</v>
      </c>
    </row>
    <row r="261" spans="2:11" x14ac:dyDescent="0.2">
      <c r="B261" s="1">
        <f t="shared" si="49"/>
        <v>253</v>
      </c>
      <c r="C261" s="6">
        <v>5.0000000000000001E-3</v>
      </c>
      <c r="D261" s="11">
        <f t="shared" si="50"/>
        <v>606.90989475451249</v>
      </c>
      <c r="E261" s="11">
        <f t="shared" si="51"/>
        <v>252.75801737159935</v>
      </c>
      <c r="F261" s="11">
        <f t="shared" si="52"/>
        <v>354.15187738291314</v>
      </c>
      <c r="G261" s="11">
        <f t="shared" si="53"/>
        <v>50197.451596936953</v>
      </c>
      <c r="I261" s="8">
        <f t="shared" si="54"/>
        <v>0</v>
      </c>
      <c r="J261" s="8">
        <f t="shared" si="55"/>
        <v>354.15187738291314</v>
      </c>
      <c r="K261" s="8">
        <f t="shared" si="56"/>
        <v>50197.451596936953</v>
      </c>
    </row>
    <row r="262" spans="2:11" x14ac:dyDescent="0.2">
      <c r="B262" s="1">
        <f t="shared" si="49"/>
        <v>254</v>
      </c>
      <c r="C262" s="6">
        <v>5.0000000000000001E-3</v>
      </c>
      <c r="D262" s="11">
        <f t="shared" si="50"/>
        <v>606.90989475451249</v>
      </c>
      <c r="E262" s="11">
        <f t="shared" si="51"/>
        <v>250.98725798468476</v>
      </c>
      <c r="F262" s="11">
        <f t="shared" si="52"/>
        <v>355.9226367698277</v>
      </c>
      <c r="G262" s="11">
        <f t="shared" si="53"/>
        <v>49841.528960167125</v>
      </c>
      <c r="I262" s="8">
        <f t="shared" si="54"/>
        <v>0</v>
      </c>
      <c r="J262" s="8">
        <f t="shared" si="55"/>
        <v>355.9226367698277</v>
      </c>
      <c r="K262" s="8">
        <f t="shared" si="56"/>
        <v>49841.528960167125</v>
      </c>
    </row>
    <row r="263" spans="2:11" x14ac:dyDescent="0.2">
      <c r="B263" s="1">
        <f t="shared" si="49"/>
        <v>255</v>
      </c>
      <c r="C263" s="6">
        <v>5.0000000000000001E-3</v>
      </c>
      <c r="D263" s="11">
        <f t="shared" si="50"/>
        <v>606.90989475451249</v>
      </c>
      <c r="E263" s="11">
        <f t="shared" si="51"/>
        <v>249.20764480083562</v>
      </c>
      <c r="F263" s="11">
        <f t="shared" si="52"/>
        <v>357.70224995367687</v>
      </c>
      <c r="G263" s="11">
        <f t="shared" si="53"/>
        <v>49483.826710213449</v>
      </c>
      <c r="I263" s="8">
        <f t="shared" si="54"/>
        <v>0</v>
      </c>
      <c r="J263" s="8">
        <f t="shared" si="55"/>
        <v>357.70224995367687</v>
      </c>
      <c r="K263" s="8">
        <f t="shared" si="56"/>
        <v>49483.826710213449</v>
      </c>
    </row>
    <row r="264" spans="2:11" x14ac:dyDescent="0.2">
      <c r="B264" s="1">
        <f t="shared" si="49"/>
        <v>256</v>
      </c>
      <c r="C264" s="6">
        <v>5.0000000000000001E-3</v>
      </c>
      <c r="D264" s="11">
        <f t="shared" si="50"/>
        <v>606.90989475451249</v>
      </c>
      <c r="E264" s="11">
        <f t="shared" si="51"/>
        <v>247.41913355106726</v>
      </c>
      <c r="F264" s="11">
        <f t="shared" si="52"/>
        <v>359.49076120344523</v>
      </c>
      <c r="G264" s="11">
        <f t="shared" si="53"/>
        <v>49124.335949010005</v>
      </c>
      <c r="I264" s="8">
        <f t="shared" si="54"/>
        <v>0</v>
      </c>
      <c r="J264" s="8">
        <f t="shared" si="55"/>
        <v>359.49076120344523</v>
      </c>
      <c r="K264" s="8">
        <f t="shared" si="56"/>
        <v>49124.335949010005</v>
      </c>
    </row>
    <row r="265" spans="2:11" x14ac:dyDescent="0.2">
      <c r="B265" s="1">
        <f t="shared" si="49"/>
        <v>257</v>
      </c>
      <c r="C265" s="6">
        <v>5.0000000000000001E-3</v>
      </c>
      <c r="D265" s="11">
        <f t="shared" si="50"/>
        <v>606.90989475451249</v>
      </c>
      <c r="E265" s="11">
        <f t="shared" si="51"/>
        <v>245.62167974505002</v>
      </c>
      <c r="F265" s="11">
        <f t="shared" si="52"/>
        <v>361.28821500946248</v>
      </c>
      <c r="G265" s="11">
        <f t="shared" si="53"/>
        <v>48763.047734000545</v>
      </c>
      <c r="I265" s="8">
        <f t="shared" si="54"/>
        <v>0</v>
      </c>
      <c r="J265" s="8">
        <f t="shared" si="55"/>
        <v>361.28821500946248</v>
      </c>
      <c r="K265" s="8">
        <f t="shared" si="56"/>
        <v>48763.047734000545</v>
      </c>
    </row>
    <row r="266" spans="2:11" x14ac:dyDescent="0.2">
      <c r="B266" s="1">
        <f t="shared" si="49"/>
        <v>258</v>
      </c>
      <c r="C266" s="6">
        <v>5.0000000000000001E-3</v>
      </c>
      <c r="D266" s="11">
        <f t="shared" si="50"/>
        <v>606.90989475451249</v>
      </c>
      <c r="E266" s="11">
        <f t="shared" si="51"/>
        <v>243.81523867000274</v>
      </c>
      <c r="F266" s="11">
        <f t="shared" si="52"/>
        <v>363.09465608450978</v>
      </c>
      <c r="G266" s="11">
        <f t="shared" si="53"/>
        <v>48399.953077916034</v>
      </c>
      <c r="I266" s="8">
        <f t="shared" si="54"/>
        <v>0</v>
      </c>
      <c r="J266" s="8">
        <f t="shared" si="55"/>
        <v>363.09465608450978</v>
      </c>
      <c r="K266" s="8">
        <f t="shared" si="56"/>
        <v>48399.953077916034</v>
      </c>
    </row>
    <row r="267" spans="2:11" x14ac:dyDescent="0.2">
      <c r="B267" s="1">
        <f t="shared" si="49"/>
        <v>259</v>
      </c>
      <c r="C267" s="6">
        <v>5.0000000000000001E-3</v>
      </c>
      <c r="D267" s="11">
        <f t="shared" si="50"/>
        <v>606.90989475451249</v>
      </c>
      <c r="E267" s="11">
        <f t="shared" si="51"/>
        <v>241.99976538958018</v>
      </c>
      <c r="F267" s="11">
        <f t="shared" si="52"/>
        <v>364.91012936493235</v>
      </c>
      <c r="G267" s="11">
        <f t="shared" si="53"/>
        <v>48035.042948551105</v>
      </c>
      <c r="I267" s="8">
        <f t="shared" si="54"/>
        <v>0</v>
      </c>
      <c r="J267" s="8">
        <f t="shared" si="55"/>
        <v>364.91012936493235</v>
      </c>
      <c r="K267" s="8">
        <f t="shared" si="56"/>
        <v>48035.042948551105</v>
      </c>
    </row>
    <row r="268" spans="2:11" x14ac:dyDescent="0.2">
      <c r="B268" s="1">
        <f t="shared" si="49"/>
        <v>260</v>
      </c>
      <c r="C268" s="6">
        <v>5.0000000000000001E-3</v>
      </c>
      <c r="D268" s="11">
        <f t="shared" si="50"/>
        <v>606.90989475451261</v>
      </c>
      <c r="E268" s="11">
        <f t="shared" si="51"/>
        <v>240.17521474275554</v>
      </c>
      <c r="F268" s="11">
        <f t="shared" si="52"/>
        <v>366.73468001175706</v>
      </c>
      <c r="G268" s="11">
        <f t="shared" si="53"/>
        <v>47668.308268539346</v>
      </c>
      <c r="I268" s="8">
        <f t="shared" si="54"/>
        <v>0</v>
      </c>
      <c r="J268" s="8">
        <f t="shared" si="55"/>
        <v>366.73468001175706</v>
      </c>
      <c r="K268" s="8">
        <f t="shared" si="56"/>
        <v>47668.308268539346</v>
      </c>
    </row>
    <row r="269" spans="2:11" x14ac:dyDescent="0.2">
      <c r="B269" s="1">
        <f t="shared" si="49"/>
        <v>261</v>
      </c>
      <c r="C269" s="6">
        <v>5.0000000000000001E-3</v>
      </c>
      <c r="D269" s="11">
        <f t="shared" si="50"/>
        <v>606.90989475451261</v>
      </c>
      <c r="E269" s="11">
        <f t="shared" si="51"/>
        <v>238.34154134269673</v>
      </c>
      <c r="F269" s="11">
        <f t="shared" si="52"/>
        <v>368.56835341181591</v>
      </c>
      <c r="G269" s="11">
        <f t="shared" si="53"/>
        <v>47299.739915127531</v>
      </c>
      <c r="I269" s="8">
        <f t="shared" si="54"/>
        <v>0</v>
      </c>
      <c r="J269" s="8">
        <f t="shared" si="55"/>
        <v>368.56835341181591</v>
      </c>
      <c r="K269" s="8">
        <f t="shared" si="56"/>
        <v>47299.739915127531</v>
      </c>
    </row>
    <row r="270" spans="2:11" x14ac:dyDescent="0.2">
      <c r="B270" s="1">
        <f t="shared" si="49"/>
        <v>262</v>
      </c>
      <c r="C270" s="6">
        <v>5.0000000000000001E-3</v>
      </c>
      <c r="D270" s="11">
        <f t="shared" si="50"/>
        <v>606.90989475451261</v>
      </c>
      <c r="E270" s="11">
        <f t="shared" si="51"/>
        <v>236.49869957563766</v>
      </c>
      <c r="F270" s="11">
        <f t="shared" si="52"/>
        <v>370.41119517887495</v>
      </c>
      <c r="G270" s="11">
        <f t="shared" si="53"/>
        <v>46929.328719948659</v>
      </c>
      <c r="I270" s="8">
        <f t="shared" si="54"/>
        <v>0</v>
      </c>
      <c r="J270" s="8">
        <f t="shared" si="55"/>
        <v>370.41119517887495</v>
      </c>
      <c r="K270" s="8">
        <f t="shared" si="56"/>
        <v>46929.328719948659</v>
      </c>
    </row>
    <row r="271" spans="2:11" x14ac:dyDescent="0.2">
      <c r="B271" s="1">
        <f t="shared" si="49"/>
        <v>263</v>
      </c>
      <c r="C271" s="6">
        <v>5.0000000000000001E-3</v>
      </c>
      <c r="D271" s="11">
        <f t="shared" si="50"/>
        <v>606.90989475451272</v>
      </c>
      <c r="E271" s="11">
        <f t="shared" si="51"/>
        <v>234.6466435997433</v>
      </c>
      <c r="F271" s="11">
        <f t="shared" si="52"/>
        <v>372.26325115476942</v>
      </c>
      <c r="G271" s="11">
        <f t="shared" si="53"/>
        <v>46557.065468793888</v>
      </c>
      <c r="I271" s="8">
        <f t="shared" si="54"/>
        <v>0</v>
      </c>
      <c r="J271" s="8">
        <f t="shared" si="55"/>
        <v>372.26325115476942</v>
      </c>
      <c r="K271" s="8">
        <f t="shared" si="56"/>
        <v>46557.065468793888</v>
      </c>
    </row>
    <row r="272" spans="2:11" x14ac:dyDescent="0.2">
      <c r="B272" s="1">
        <f t="shared" si="49"/>
        <v>264</v>
      </c>
      <c r="C272" s="6">
        <v>5.0000000000000001E-3</v>
      </c>
      <c r="D272" s="11">
        <f t="shared" si="50"/>
        <v>606.90989475451261</v>
      </c>
      <c r="E272" s="11">
        <f t="shared" si="51"/>
        <v>232.78532734396944</v>
      </c>
      <c r="F272" s="11">
        <f t="shared" si="52"/>
        <v>374.12456741054314</v>
      </c>
      <c r="G272" s="11">
        <f t="shared" si="53"/>
        <v>46182.940901383343</v>
      </c>
      <c r="I272" s="8">
        <f t="shared" si="54"/>
        <v>0</v>
      </c>
      <c r="J272" s="8">
        <f t="shared" si="55"/>
        <v>374.12456741054314</v>
      </c>
      <c r="K272" s="8">
        <f t="shared" si="56"/>
        <v>46182.940901383343</v>
      </c>
    </row>
    <row r="273" spans="2:11" x14ac:dyDescent="0.2">
      <c r="B273" s="1">
        <f t="shared" si="49"/>
        <v>265</v>
      </c>
      <c r="C273" s="6">
        <v>5.0000000000000001E-3</v>
      </c>
      <c r="D273" s="11">
        <f t="shared" si="50"/>
        <v>606.90989475451249</v>
      </c>
      <c r="E273" s="11">
        <f t="shared" si="51"/>
        <v>230.91470450691671</v>
      </c>
      <c r="F273" s="11">
        <f t="shared" si="52"/>
        <v>375.99519024759581</v>
      </c>
      <c r="G273" s="11">
        <f t="shared" si="53"/>
        <v>45806.945711135748</v>
      </c>
      <c r="I273" s="8">
        <f t="shared" si="54"/>
        <v>0</v>
      </c>
      <c r="J273" s="8">
        <f t="shared" si="55"/>
        <v>375.99519024759581</v>
      </c>
      <c r="K273" s="8">
        <f t="shared" si="56"/>
        <v>45806.945711135748</v>
      </c>
    </row>
    <row r="274" spans="2:11" x14ac:dyDescent="0.2">
      <c r="B274" s="1">
        <f t="shared" si="49"/>
        <v>266</v>
      </c>
      <c r="C274" s="6">
        <v>5.0000000000000001E-3</v>
      </c>
      <c r="D274" s="11">
        <f t="shared" si="50"/>
        <v>606.90989475451249</v>
      </c>
      <c r="E274" s="11">
        <f t="shared" si="51"/>
        <v>229.03472855567875</v>
      </c>
      <c r="F274" s="11">
        <f t="shared" si="52"/>
        <v>377.87516619883377</v>
      </c>
      <c r="G274" s="11">
        <f t="shared" si="53"/>
        <v>45429.070544936912</v>
      </c>
      <c r="I274" s="8">
        <f t="shared" si="54"/>
        <v>0</v>
      </c>
      <c r="J274" s="8">
        <f t="shared" si="55"/>
        <v>377.87516619883377</v>
      </c>
      <c r="K274" s="8">
        <f t="shared" si="56"/>
        <v>45429.070544936912</v>
      </c>
    </row>
    <row r="275" spans="2:11" x14ac:dyDescent="0.2">
      <c r="B275" s="1">
        <f t="shared" si="49"/>
        <v>267</v>
      </c>
      <c r="C275" s="6">
        <v>5.0000000000000001E-3</v>
      </c>
      <c r="D275" s="11">
        <f t="shared" si="50"/>
        <v>606.90989475451261</v>
      </c>
      <c r="E275" s="11">
        <f t="shared" si="51"/>
        <v>227.14535272468456</v>
      </c>
      <c r="F275" s="11">
        <f t="shared" si="52"/>
        <v>379.76454202982802</v>
      </c>
      <c r="G275" s="11">
        <f t="shared" si="53"/>
        <v>45049.306002907084</v>
      </c>
      <c r="I275" s="8">
        <f t="shared" si="54"/>
        <v>0</v>
      </c>
      <c r="J275" s="8">
        <f t="shared" si="55"/>
        <v>379.76454202982802</v>
      </c>
      <c r="K275" s="8">
        <f t="shared" si="56"/>
        <v>45049.306002907084</v>
      </c>
    </row>
    <row r="276" spans="2:11" x14ac:dyDescent="0.2">
      <c r="B276" s="1">
        <f t="shared" si="49"/>
        <v>268</v>
      </c>
      <c r="C276" s="6">
        <v>5.0000000000000001E-3</v>
      </c>
      <c r="D276" s="11">
        <f t="shared" si="50"/>
        <v>606.90989475451261</v>
      </c>
      <c r="E276" s="11">
        <f t="shared" si="51"/>
        <v>225.24653001453544</v>
      </c>
      <c r="F276" s="11">
        <f t="shared" si="52"/>
        <v>381.66336473997717</v>
      </c>
      <c r="G276" s="11">
        <f t="shared" si="53"/>
        <v>44667.642638167104</v>
      </c>
      <c r="I276" s="8">
        <f t="shared" si="54"/>
        <v>0</v>
      </c>
      <c r="J276" s="8">
        <f t="shared" si="55"/>
        <v>381.66336473997717</v>
      </c>
      <c r="K276" s="8">
        <f t="shared" si="56"/>
        <v>44667.642638167104</v>
      </c>
    </row>
    <row r="277" spans="2:11" x14ac:dyDescent="0.2">
      <c r="B277" s="1">
        <f t="shared" si="49"/>
        <v>269</v>
      </c>
      <c r="C277" s="6">
        <v>5.0000000000000001E-3</v>
      </c>
      <c r="D277" s="11">
        <f t="shared" si="50"/>
        <v>606.90989475451261</v>
      </c>
      <c r="E277" s="11">
        <f t="shared" si="51"/>
        <v>223.33821319083552</v>
      </c>
      <c r="F277" s="11">
        <f t="shared" si="52"/>
        <v>383.57168156367709</v>
      </c>
      <c r="G277" s="11">
        <f t="shared" si="53"/>
        <v>44284.070956603427</v>
      </c>
      <c r="I277" s="8">
        <f t="shared" si="54"/>
        <v>0</v>
      </c>
      <c r="J277" s="8">
        <f t="shared" si="55"/>
        <v>383.57168156367709</v>
      </c>
      <c r="K277" s="8">
        <f t="shared" si="56"/>
        <v>44284.070956603427</v>
      </c>
    </row>
    <row r="278" spans="2:11" x14ac:dyDescent="0.2">
      <c r="B278" s="1">
        <f t="shared" si="49"/>
        <v>270</v>
      </c>
      <c r="C278" s="6">
        <v>5.0000000000000001E-3</v>
      </c>
      <c r="D278" s="11">
        <f t="shared" si="50"/>
        <v>606.90989475451261</v>
      </c>
      <c r="E278" s="11">
        <f t="shared" si="51"/>
        <v>221.42035478301713</v>
      </c>
      <c r="F278" s="11">
        <f t="shared" si="52"/>
        <v>385.48953997149545</v>
      </c>
      <c r="G278" s="11">
        <f t="shared" si="53"/>
        <v>43898.581416631932</v>
      </c>
      <c r="I278" s="8">
        <f t="shared" si="54"/>
        <v>0</v>
      </c>
      <c r="J278" s="8">
        <f t="shared" si="55"/>
        <v>385.48953997149545</v>
      </c>
      <c r="K278" s="8">
        <f t="shared" si="56"/>
        <v>43898.581416631932</v>
      </c>
    </row>
    <row r="279" spans="2:11" x14ac:dyDescent="0.2">
      <c r="B279" s="1">
        <f t="shared" si="49"/>
        <v>271</v>
      </c>
      <c r="C279" s="6">
        <v>5.0000000000000001E-3</v>
      </c>
      <c r="D279" s="11">
        <f t="shared" si="50"/>
        <v>606.90989475451261</v>
      </c>
      <c r="E279" s="11">
        <f t="shared" si="51"/>
        <v>219.49290708315968</v>
      </c>
      <c r="F279" s="11">
        <f t="shared" si="52"/>
        <v>387.4169876713529</v>
      </c>
      <c r="G279" s="11">
        <f t="shared" si="53"/>
        <v>43511.164428960583</v>
      </c>
      <c r="I279" s="8">
        <f t="shared" si="54"/>
        <v>0</v>
      </c>
      <c r="J279" s="8">
        <f t="shared" si="55"/>
        <v>387.4169876713529</v>
      </c>
      <c r="K279" s="8">
        <f t="shared" si="56"/>
        <v>43511.164428960583</v>
      </c>
    </row>
    <row r="280" spans="2:11" x14ac:dyDescent="0.2">
      <c r="B280" s="1">
        <f t="shared" si="49"/>
        <v>272</v>
      </c>
      <c r="C280" s="6">
        <v>5.0000000000000001E-3</v>
      </c>
      <c r="D280" s="11">
        <f t="shared" si="50"/>
        <v>606.90989475451261</v>
      </c>
      <c r="E280" s="11">
        <f t="shared" si="51"/>
        <v>217.55582214480293</v>
      </c>
      <c r="F280" s="11">
        <f t="shared" si="52"/>
        <v>389.35407260970965</v>
      </c>
      <c r="G280" s="11">
        <f t="shared" si="53"/>
        <v>43121.81035635087</v>
      </c>
      <c r="I280" s="8">
        <f t="shared" si="54"/>
        <v>0</v>
      </c>
      <c r="J280" s="8">
        <f t="shared" si="55"/>
        <v>389.35407260970965</v>
      </c>
      <c r="K280" s="8">
        <f t="shared" si="56"/>
        <v>43121.81035635087</v>
      </c>
    </row>
    <row r="281" spans="2:11" x14ac:dyDescent="0.2">
      <c r="B281" s="1">
        <f t="shared" si="49"/>
        <v>273</v>
      </c>
      <c r="C281" s="6">
        <v>5.0000000000000001E-3</v>
      </c>
      <c r="D281" s="11">
        <f t="shared" si="50"/>
        <v>606.90989475451249</v>
      </c>
      <c r="E281" s="11">
        <f t="shared" si="51"/>
        <v>215.60905178175435</v>
      </c>
      <c r="F281" s="11">
        <f t="shared" si="52"/>
        <v>391.30084297275812</v>
      </c>
      <c r="G281" s="11">
        <f t="shared" si="53"/>
        <v>42730.509513378114</v>
      </c>
      <c r="I281" s="8">
        <f t="shared" si="54"/>
        <v>0</v>
      </c>
      <c r="J281" s="8">
        <f t="shared" si="55"/>
        <v>391.30084297275812</v>
      </c>
      <c r="K281" s="8">
        <f t="shared" si="56"/>
        <v>42730.509513378114</v>
      </c>
    </row>
    <row r="282" spans="2:11" x14ac:dyDescent="0.2">
      <c r="B282" s="1">
        <f t="shared" si="49"/>
        <v>274</v>
      </c>
      <c r="C282" s="6">
        <v>5.0000000000000001E-3</v>
      </c>
      <c r="D282" s="11">
        <f t="shared" si="50"/>
        <v>606.90989475451261</v>
      </c>
      <c r="E282" s="11">
        <f t="shared" si="51"/>
        <v>213.65254756689058</v>
      </c>
      <c r="F282" s="11">
        <f t="shared" si="52"/>
        <v>393.25734718762203</v>
      </c>
      <c r="G282" s="11">
        <f t="shared" si="53"/>
        <v>42337.25216619049</v>
      </c>
      <c r="I282" s="8">
        <f t="shared" si="54"/>
        <v>0</v>
      </c>
      <c r="J282" s="8">
        <f t="shared" si="55"/>
        <v>393.25734718762203</v>
      </c>
      <c r="K282" s="8">
        <f t="shared" si="56"/>
        <v>42337.25216619049</v>
      </c>
    </row>
    <row r="283" spans="2:11" x14ac:dyDescent="0.2">
      <c r="B283" s="1">
        <f t="shared" si="49"/>
        <v>275</v>
      </c>
      <c r="C283" s="6">
        <v>5.0000000000000001E-3</v>
      </c>
      <c r="D283" s="11">
        <f t="shared" si="50"/>
        <v>606.90989475451261</v>
      </c>
      <c r="E283" s="11">
        <f t="shared" si="51"/>
        <v>211.68626083095245</v>
      </c>
      <c r="F283" s="11">
        <f t="shared" si="52"/>
        <v>395.22363392356016</v>
      </c>
      <c r="G283" s="11">
        <f t="shared" si="53"/>
        <v>41942.02853226693</v>
      </c>
      <c r="I283" s="8">
        <f t="shared" si="54"/>
        <v>0</v>
      </c>
      <c r="J283" s="8">
        <f t="shared" si="55"/>
        <v>395.22363392356016</v>
      </c>
      <c r="K283" s="8">
        <f t="shared" si="56"/>
        <v>41942.02853226693</v>
      </c>
    </row>
    <row r="284" spans="2:11" x14ac:dyDescent="0.2">
      <c r="B284" s="1">
        <f t="shared" si="49"/>
        <v>276</v>
      </c>
      <c r="C284" s="6">
        <v>5.0000000000000001E-3</v>
      </c>
      <c r="D284" s="11">
        <f t="shared" si="50"/>
        <v>606.90989475451261</v>
      </c>
      <c r="E284" s="11">
        <f t="shared" si="51"/>
        <v>209.71014266133466</v>
      </c>
      <c r="F284" s="11">
        <f t="shared" si="52"/>
        <v>397.19975209317795</v>
      </c>
      <c r="G284" s="11">
        <f t="shared" si="53"/>
        <v>41544.828780173753</v>
      </c>
      <c r="I284" s="8">
        <f t="shared" si="54"/>
        <v>0</v>
      </c>
      <c r="J284" s="8">
        <f t="shared" si="55"/>
        <v>397.19975209317795</v>
      </c>
      <c r="K284" s="8">
        <f t="shared" si="56"/>
        <v>41544.828780173753</v>
      </c>
    </row>
    <row r="285" spans="2:11" x14ac:dyDescent="0.2">
      <c r="B285" s="1">
        <f t="shared" si="49"/>
        <v>277</v>
      </c>
      <c r="C285" s="6">
        <v>5.0000000000000001E-3</v>
      </c>
      <c r="D285" s="11">
        <f t="shared" si="50"/>
        <v>606.90989475451249</v>
      </c>
      <c r="E285" s="11">
        <f t="shared" si="51"/>
        <v>207.72414390086877</v>
      </c>
      <c r="F285" s="11">
        <f t="shared" si="52"/>
        <v>399.18575085364375</v>
      </c>
      <c r="G285" s="11">
        <f t="shared" si="53"/>
        <v>41145.643029320112</v>
      </c>
      <c r="I285" s="8">
        <f t="shared" si="54"/>
        <v>0</v>
      </c>
      <c r="J285" s="8">
        <f t="shared" si="55"/>
        <v>399.18575085364375</v>
      </c>
      <c r="K285" s="8">
        <f t="shared" si="56"/>
        <v>41145.643029320112</v>
      </c>
    </row>
    <row r="286" spans="2:11" x14ac:dyDescent="0.2">
      <c r="B286" s="1">
        <f t="shared" si="49"/>
        <v>278</v>
      </c>
      <c r="C286" s="6">
        <v>5.0000000000000001E-3</v>
      </c>
      <c r="D286" s="11">
        <f t="shared" si="50"/>
        <v>606.90989475451261</v>
      </c>
      <c r="E286" s="11">
        <f t="shared" si="51"/>
        <v>205.72821514660058</v>
      </c>
      <c r="F286" s="11">
        <f t="shared" si="52"/>
        <v>401.18167960791203</v>
      </c>
      <c r="G286" s="11">
        <f t="shared" si="53"/>
        <v>40744.461349712197</v>
      </c>
      <c r="I286" s="8">
        <f t="shared" si="54"/>
        <v>0</v>
      </c>
      <c r="J286" s="8">
        <f t="shared" si="55"/>
        <v>401.18167960791203</v>
      </c>
      <c r="K286" s="8">
        <f t="shared" si="56"/>
        <v>40744.461349712197</v>
      </c>
    </row>
    <row r="287" spans="2:11" x14ac:dyDescent="0.2">
      <c r="B287" s="1">
        <f t="shared" si="49"/>
        <v>279</v>
      </c>
      <c r="C287" s="6">
        <v>5.0000000000000001E-3</v>
      </c>
      <c r="D287" s="11">
        <f t="shared" si="50"/>
        <v>606.90989475451261</v>
      </c>
      <c r="E287" s="11">
        <f t="shared" si="51"/>
        <v>203.72230674856098</v>
      </c>
      <c r="F287" s="11">
        <f t="shared" si="52"/>
        <v>403.18758800595162</v>
      </c>
      <c r="G287" s="11">
        <f t="shared" si="53"/>
        <v>40341.273761706245</v>
      </c>
      <c r="I287" s="8">
        <f t="shared" si="54"/>
        <v>0</v>
      </c>
      <c r="J287" s="8">
        <f t="shared" si="55"/>
        <v>403.18758800595162</v>
      </c>
      <c r="K287" s="8">
        <f t="shared" si="56"/>
        <v>40341.273761706245</v>
      </c>
    </row>
    <row r="288" spans="2:11" x14ac:dyDescent="0.2">
      <c r="B288" s="1">
        <f t="shared" si="49"/>
        <v>280</v>
      </c>
      <c r="C288" s="6">
        <v>5.0000000000000001E-3</v>
      </c>
      <c r="D288" s="11">
        <f t="shared" si="50"/>
        <v>606.90989475451249</v>
      </c>
      <c r="E288" s="11">
        <f t="shared" si="51"/>
        <v>201.70636880853124</v>
      </c>
      <c r="F288" s="11">
        <f t="shared" si="52"/>
        <v>405.20352594598126</v>
      </c>
      <c r="G288" s="11">
        <f t="shared" si="53"/>
        <v>39936.070235760264</v>
      </c>
      <c r="I288" s="8">
        <f t="shared" si="54"/>
        <v>0</v>
      </c>
      <c r="J288" s="8">
        <f t="shared" si="55"/>
        <v>405.20352594598126</v>
      </c>
      <c r="K288" s="8">
        <f t="shared" si="56"/>
        <v>39936.070235760264</v>
      </c>
    </row>
    <row r="289" spans="2:11" x14ac:dyDescent="0.2">
      <c r="B289" s="1">
        <f t="shared" si="49"/>
        <v>281</v>
      </c>
      <c r="C289" s="6">
        <v>5.0000000000000001E-3</v>
      </c>
      <c r="D289" s="11">
        <f t="shared" si="50"/>
        <v>606.90989475451261</v>
      </c>
      <c r="E289" s="11">
        <f t="shared" si="51"/>
        <v>199.68035117880132</v>
      </c>
      <c r="F289" s="11">
        <f t="shared" si="52"/>
        <v>407.22954357571132</v>
      </c>
      <c r="G289" s="11">
        <f t="shared" si="53"/>
        <v>39528.840692184553</v>
      </c>
      <c r="I289" s="8">
        <f t="shared" si="54"/>
        <v>0</v>
      </c>
      <c r="J289" s="8">
        <f t="shared" si="55"/>
        <v>407.22954357571132</v>
      </c>
      <c r="K289" s="8">
        <f t="shared" si="56"/>
        <v>39528.840692184553</v>
      </c>
    </row>
    <row r="290" spans="2:11" x14ac:dyDescent="0.2">
      <c r="B290" s="1">
        <f t="shared" si="49"/>
        <v>282</v>
      </c>
      <c r="C290" s="6">
        <v>5.0000000000000001E-3</v>
      </c>
      <c r="D290" s="11">
        <f t="shared" si="50"/>
        <v>606.90989475451261</v>
      </c>
      <c r="E290" s="11">
        <f t="shared" si="51"/>
        <v>197.64420346092277</v>
      </c>
      <c r="F290" s="11">
        <f t="shared" si="52"/>
        <v>409.26569129358984</v>
      </c>
      <c r="G290" s="11">
        <f t="shared" si="53"/>
        <v>39119.57500089096</v>
      </c>
      <c r="I290" s="8">
        <f t="shared" si="54"/>
        <v>0</v>
      </c>
      <c r="J290" s="8">
        <f t="shared" si="55"/>
        <v>409.26569129358984</v>
      </c>
      <c r="K290" s="8">
        <f t="shared" si="56"/>
        <v>39119.57500089096</v>
      </c>
    </row>
    <row r="291" spans="2:11" x14ac:dyDescent="0.2">
      <c r="B291" s="1">
        <f t="shared" si="49"/>
        <v>283</v>
      </c>
      <c r="C291" s="6">
        <v>5.0000000000000001E-3</v>
      </c>
      <c r="D291" s="11">
        <f t="shared" si="50"/>
        <v>606.90989475451249</v>
      </c>
      <c r="E291" s="11">
        <f t="shared" si="51"/>
        <v>195.59787500445481</v>
      </c>
      <c r="F291" s="11">
        <f t="shared" si="52"/>
        <v>411.31201975005769</v>
      </c>
      <c r="G291" s="11">
        <f t="shared" si="53"/>
        <v>38708.262981140899</v>
      </c>
      <c r="I291" s="8">
        <f t="shared" si="54"/>
        <v>0</v>
      </c>
      <c r="J291" s="8">
        <f t="shared" si="55"/>
        <v>411.31201975005769</v>
      </c>
      <c r="K291" s="8">
        <f t="shared" si="56"/>
        <v>38708.262981140899</v>
      </c>
    </row>
    <row r="292" spans="2:11" x14ac:dyDescent="0.2">
      <c r="B292" s="1">
        <f t="shared" si="49"/>
        <v>284</v>
      </c>
      <c r="C292" s="6">
        <v>5.0000000000000001E-3</v>
      </c>
      <c r="D292" s="11">
        <f t="shared" si="50"/>
        <v>606.90989475451249</v>
      </c>
      <c r="E292" s="11">
        <f t="shared" si="51"/>
        <v>193.5413149057045</v>
      </c>
      <c r="F292" s="11">
        <f t="shared" si="52"/>
        <v>413.368579848808</v>
      </c>
      <c r="G292" s="11">
        <f t="shared" si="53"/>
        <v>38294.894401292091</v>
      </c>
      <c r="I292" s="8">
        <f t="shared" si="54"/>
        <v>0</v>
      </c>
      <c r="J292" s="8">
        <f t="shared" si="55"/>
        <v>413.368579848808</v>
      </c>
      <c r="K292" s="8">
        <f t="shared" si="56"/>
        <v>38294.894401292091</v>
      </c>
    </row>
    <row r="293" spans="2:11" x14ac:dyDescent="0.2">
      <c r="B293" s="1">
        <f t="shared" si="49"/>
        <v>285</v>
      </c>
      <c r="C293" s="6">
        <v>5.0000000000000001E-3</v>
      </c>
      <c r="D293" s="11">
        <f t="shared" si="50"/>
        <v>606.90989475451249</v>
      </c>
      <c r="E293" s="11">
        <f t="shared" si="51"/>
        <v>191.47447200646047</v>
      </c>
      <c r="F293" s="11">
        <f t="shared" si="52"/>
        <v>415.43542274805202</v>
      </c>
      <c r="G293" s="11">
        <f t="shared" si="53"/>
        <v>37879.45897854404</v>
      </c>
      <c r="I293" s="8">
        <f t="shared" si="54"/>
        <v>0</v>
      </c>
      <c r="J293" s="8">
        <f t="shared" si="55"/>
        <v>415.43542274805202</v>
      </c>
      <c r="K293" s="8">
        <f t="shared" si="56"/>
        <v>37879.45897854404</v>
      </c>
    </row>
    <row r="294" spans="2:11" x14ac:dyDescent="0.2">
      <c r="B294" s="1">
        <f t="shared" si="49"/>
        <v>286</v>
      </c>
      <c r="C294" s="6">
        <v>5.0000000000000001E-3</v>
      </c>
      <c r="D294" s="11">
        <f t="shared" si="50"/>
        <v>606.90989475451249</v>
      </c>
      <c r="E294" s="11">
        <f t="shared" si="51"/>
        <v>189.3972948927202</v>
      </c>
      <c r="F294" s="11">
        <f t="shared" si="52"/>
        <v>417.5125998617923</v>
      </c>
      <c r="G294" s="11">
        <f t="shared" si="53"/>
        <v>37461.946378682245</v>
      </c>
      <c r="I294" s="8">
        <f t="shared" si="54"/>
        <v>0</v>
      </c>
      <c r="J294" s="8">
        <f t="shared" si="55"/>
        <v>417.5125998617923</v>
      </c>
      <c r="K294" s="8">
        <f t="shared" si="56"/>
        <v>37461.946378682245</v>
      </c>
    </row>
    <row r="295" spans="2:11" x14ac:dyDescent="0.2">
      <c r="B295" s="1">
        <f t="shared" si="49"/>
        <v>287</v>
      </c>
      <c r="C295" s="6">
        <v>5.0000000000000001E-3</v>
      </c>
      <c r="D295" s="11">
        <f t="shared" si="50"/>
        <v>606.90989475451249</v>
      </c>
      <c r="E295" s="11">
        <f t="shared" si="51"/>
        <v>187.30973189341123</v>
      </c>
      <c r="F295" s="11">
        <f t="shared" si="52"/>
        <v>419.60016286110124</v>
      </c>
      <c r="G295" s="11">
        <f t="shared" si="53"/>
        <v>37042.346215821141</v>
      </c>
      <c r="I295" s="8">
        <f t="shared" si="54"/>
        <v>0</v>
      </c>
      <c r="J295" s="8">
        <f t="shared" si="55"/>
        <v>419.60016286110124</v>
      </c>
      <c r="K295" s="8">
        <f t="shared" si="56"/>
        <v>37042.346215821141</v>
      </c>
    </row>
    <row r="296" spans="2:11" x14ac:dyDescent="0.2">
      <c r="B296" s="1">
        <f t="shared" si="49"/>
        <v>288</v>
      </c>
      <c r="C296" s="6">
        <v>5.0000000000000001E-3</v>
      </c>
      <c r="D296" s="11">
        <f t="shared" si="50"/>
        <v>606.90989475451249</v>
      </c>
      <c r="E296" s="11">
        <f t="shared" si="51"/>
        <v>185.2117310791057</v>
      </c>
      <c r="F296" s="11">
        <f t="shared" si="52"/>
        <v>421.69816367540682</v>
      </c>
      <c r="G296" s="11">
        <f t="shared" si="53"/>
        <v>36620.648052145734</v>
      </c>
      <c r="I296" s="8">
        <f t="shared" si="54"/>
        <v>0</v>
      </c>
      <c r="J296" s="8">
        <f t="shared" si="55"/>
        <v>421.69816367540682</v>
      </c>
      <c r="K296" s="8">
        <f t="shared" si="56"/>
        <v>36620.648052145734</v>
      </c>
    </row>
    <row r="297" spans="2:11" x14ac:dyDescent="0.2">
      <c r="B297" s="1">
        <f t="shared" si="49"/>
        <v>289</v>
      </c>
      <c r="C297" s="6">
        <v>5.0000000000000001E-3</v>
      </c>
      <c r="D297" s="11">
        <f t="shared" si="50"/>
        <v>606.90989475451238</v>
      </c>
      <c r="E297" s="11">
        <f t="shared" si="51"/>
        <v>183.10324026072868</v>
      </c>
      <c r="F297" s="11">
        <f t="shared" si="52"/>
        <v>423.8066544937837</v>
      </c>
      <c r="G297" s="11">
        <f t="shared" si="53"/>
        <v>36196.841397651951</v>
      </c>
      <c r="I297" s="8">
        <f t="shared" si="54"/>
        <v>0</v>
      </c>
      <c r="J297" s="8">
        <f t="shared" si="55"/>
        <v>423.8066544937837</v>
      </c>
      <c r="K297" s="8">
        <f t="shared" si="56"/>
        <v>36196.841397651951</v>
      </c>
    </row>
    <row r="298" spans="2:11" x14ac:dyDescent="0.2">
      <c r="B298" s="1">
        <f t="shared" si="49"/>
        <v>290</v>
      </c>
      <c r="C298" s="6">
        <v>5.0000000000000001E-3</v>
      </c>
      <c r="D298" s="11">
        <f t="shared" si="50"/>
        <v>606.90989475451249</v>
      </c>
      <c r="E298" s="11">
        <f t="shared" si="51"/>
        <v>180.98420698825976</v>
      </c>
      <c r="F298" s="11">
        <f t="shared" si="52"/>
        <v>425.92568776625274</v>
      </c>
      <c r="G298" s="11">
        <f t="shared" si="53"/>
        <v>35770.915709885696</v>
      </c>
      <c r="I298" s="8">
        <f t="shared" si="54"/>
        <v>0</v>
      </c>
      <c r="J298" s="8">
        <f t="shared" si="55"/>
        <v>425.92568776625274</v>
      </c>
      <c r="K298" s="8">
        <f t="shared" si="56"/>
        <v>35770.915709885696</v>
      </c>
    </row>
    <row r="299" spans="2:11" x14ac:dyDescent="0.2">
      <c r="B299" s="1">
        <f t="shared" si="49"/>
        <v>291</v>
      </c>
      <c r="C299" s="6">
        <v>5.0000000000000001E-3</v>
      </c>
      <c r="D299" s="11">
        <f t="shared" si="50"/>
        <v>606.90989475451249</v>
      </c>
      <c r="E299" s="11">
        <f t="shared" si="51"/>
        <v>178.85457854942848</v>
      </c>
      <c r="F299" s="11">
        <f t="shared" si="52"/>
        <v>428.05531620508401</v>
      </c>
      <c r="G299" s="11">
        <f t="shared" si="53"/>
        <v>35342.86039368061</v>
      </c>
      <c r="I299" s="8">
        <f t="shared" si="54"/>
        <v>0</v>
      </c>
      <c r="J299" s="8">
        <f t="shared" si="55"/>
        <v>428.05531620508401</v>
      </c>
      <c r="K299" s="8">
        <f t="shared" si="56"/>
        <v>35342.86039368061</v>
      </c>
    </row>
    <row r="300" spans="2:11" x14ac:dyDescent="0.2">
      <c r="B300" s="1">
        <f t="shared" si="49"/>
        <v>292</v>
      </c>
      <c r="C300" s="6">
        <v>5.0000000000000001E-3</v>
      </c>
      <c r="D300" s="11">
        <f t="shared" si="50"/>
        <v>606.90989475451238</v>
      </c>
      <c r="E300" s="11">
        <f t="shared" si="51"/>
        <v>176.71430196840305</v>
      </c>
      <c r="F300" s="11">
        <f t="shared" si="52"/>
        <v>430.19559278610933</v>
      </c>
      <c r="G300" s="11">
        <f t="shared" si="53"/>
        <v>34912.664800894498</v>
      </c>
      <c r="I300" s="8">
        <f t="shared" si="54"/>
        <v>0</v>
      </c>
      <c r="J300" s="8">
        <f t="shared" si="55"/>
        <v>430.19559278610933</v>
      </c>
      <c r="K300" s="8">
        <f t="shared" si="56"/>
        <v>34912.664800894498</v>
      </c>
    </row>
    <row r="301" spans="2:11" x14ac:dyDescent="0.2">
      <c r="B301" s="1">
        <f t="shared" si="49"/>
        <v>293</v>
      </c>
      <c r="C301" s="6">
        <v>5.0000000000000001E-3</v>
      </c>
      <c r="D301" s="11">
        <f t="shared" si="50"/>
        <v>606.90989475451227</v>
      </c>
      <c r="E301" s="11">
        <f t="shared" si="51"/>
        <v>174.56332400447249</v>
      </c>
      <c r="F301" s="11">
        <f t="shared" si="52"/>
        <v>432.34657075003975</v>
      </c>
      <c r="G301" s="11">
        <f t="shared" si="53"/>
        <v>34480.318230144461</v>
      </c>
      <c r="I301" s="8">
        <f t="shared" si="54"/>
        <v>0</v>
      </c>
      <c r="J301" s="8">
        <f t="shared" si="55"/>
        <v>432.34657075003975</v>
      </c>
      <c r="K301" s="8">
        <f t="shared" si="56"/>
        <v>34480.318230144461</v>
      </c>
    </row>
    <row r="302" spans="2:11" x14ac:dyDescent="0.2">
      <c r="B302" s="1">
        <f t="shared" si="49"/>
        <v>294</v>
      </c>
      <c r="C302" s="6">
        <v>5.0000000000000001E-3</v>
      </c>
      <c r="D302" s="11">
        <f t="shared" si="50"/>
        <v>606.90989475451249</v>
      </c>
      <c r="E302" s="11">
        <f t="shared" si="51"/>
        <v>172.40159115072231</v>
      </c>
      <c r="F302" s="11">
        <f t="shared" si="52"/>
        <v>434.50830360379018</v>
      </c>
      <c r="G302" s="11">
        <f t="shared" si="53"/>
        <v>34045.809926540671</v>
      </c>
      <c r="I302" s="8">
        <f t="shared" si="54"/>
        <v>0</v>
      </c>
      <c r="J302" s="8">
        <f t="shared" si="55"/>
        <v>434.50830360379018</v>
      </c>
      <c r="K302" s="8">
        <f t="shared" si="56"/>
        <v>34045.809926540671</v>
      </c>
    </row>
    <row r="303" spans="2:11" x14ac:dyDescent="0.2">
      <c r="B303" s="1">
        <f t="shared" si="49"/>
        <v>295</v>
      </c>
      <c r="C303" s="6">
        <v>5.0000000000000001E-3</v>
      </c>
      <c r="D303" s="11">
        <f t="shared" si="50"/>
        <v>606.90989475451227</v>
      </c>
      <c r="E303" s="11">
        <f t="shared" si="51"/>
        <v>170.22904963270335</v>
      </c>
      <c r="F303" s="11">
        <f t="shared" si="52"/>
        <v>436.68084512180894</v>
      </c>
      <c r="G303" s="11">
        <f t="shared" si="53"/>
        <v>33609.129081418861</v>
      </c>
      <c r="I303" s="8">
        <f t="shared" si="54"/>
        <v>0</v>
      </c>
      <c r="J303" s="8">
        <f t="shared" si="55"/>
        <v>436.68084512180894</v>
      </c>
      <c r="K303" s="8">
        <f t="shared" si="56"/>
        <v>33609.129081418861</v>
      </c>
    </row>
    <row r="304" spans="2:11" x14ac:dyDescent="0.2">
      <c r="B304" s="1">
        <f t="shared" si="49"/>
        <v>296</v>
      </c>
      <c r="C304" s="6">
        <v>5.0000000000000001E-3</v>
      </c>
      <c r="D304" s="11">
        <f t="shared" si="50"/>
        <v>606.90989475451227</v>
      </c>
      <c r="E304" s="11">
        <f t="shared" si="51"/>
        <v>168.0456454070943</v>
      </c>
      <c r="F304" s="11">
        <f t="shared" si="52"/>
        <v>438.86424934741797</v>
      </c>
      <c r="G304" s="11">
        <f t="shared" si="53"/>
        <v>33170.264832071443</v>
      </c>
      <c r="I304" s="8">
        <f t="shared" si="54"/>
        <v>0</v>
      </c>
      <c r="J304" s="8">
        <f t="shared" si="55"/>
        <v>438.86424934741797</v>
      </c>
      <c r="K304" s="8">
        <f t="shared" si="56"/>
        <v>33170.264832071443</v>
      </c>
    </row>
    <row r="305" spans="2:11" x14ac:dyDescent="0.2">
      <c r="B305" s="1">
        <f t="shared" si="49"/>
        <v>297</v>
      </c>
      <c r="C305" s="6">
        <v>5.0000000000000001E-3</v>
      </c>
      <c r="D305" s="11">
        <f t="shared" si="50"/>
        <v>606.90989475451249</v>
      </c>
      <c r="E305" s="11">
        <f t="shared" si="51"/>
        <v>165.85132416035722</v>
      </c>
      <c r="F305" s="11">
        <f t="shared" si="52"/>
        <v>441.0585705941553</v>
      </c>
      <c r="G305" s="11">
        <f t="shared" si="53"/>
        <v>32729.206261477288</v>
      </c>
      <c r="I305" s="8">
        <f t="shared" si="54"/>
        <v>0</v>
      </c>
      <c r="J305" s="8">
        <f t="shared" si="55"/>
        <v>441.0585705941553</v>
      </c>
      <c r="K305" s="8">
        <f t="shared" si="56"/>
        <v>32729.206261477288</v>
      </c>
    </row>
    <row r="306" spans="2:11" x14ac:dyDescent="0.2">
      <c r="B306" s="1">
        <f t="shared" si="49"/>
        <v>298</v>
      </c>
      <c r="C306" s="6">
        <v>5.0000000000000001E-3</v>
      </c>
      <c r="D306" s="11">
        <f t="shared" si="50"/>
        <v>606.90989475451238</v>
      </c>
      <c r="E306" s="11">
        <f t="shared" si="51"/>
        <v>163.64603130738644</v>
      </c>
      <c r="F306" s="11">
        <f t="shared" si="52"/>
        <v>443.26386344712591</v>
      </c>
      <c r="G306" s="11">
        <f t="shared" si="53"/>
        <v>32285.942398030162</v>
      </c>
      <c r="I306" s="8">
        <f t="shared" si="54"/>
        <v>0</v>
      </c>
      <c r="J306" s="8">
        <f t="shared" si="55"/>
        <v>443.26386344712591</v>
      </c>
      <c r="K306" s="8">
        <f t="shared" si="56"/>
        <v>32285.942398030162</v>
      </c>
    </row>
    <row r="307" spans="2:11" x14ac:dyDescent="0.2">
      <c r="B307" s="1">
        <f t="shared" si="49"/>
        <v>299</v>
      </c>
      <c r="C307" s="6">
        <v>5.0000000000000001E-3</v>
      </c>
      <c r="D307" s="11">
        <f t="shared" si="50"/>
        <v>606.90989475451238</v>
      </c>
      <c r="E307" s="11">
        <f t="shared" si="51"/>
        <v>161.42971199015082</v>
      </c>
      <c r="F307" s="11">
        <f t="shared" si="52"/>
        <v>445.48018276436153</v>
      </c>
      <c r="G307" s="11">
        <f t="shared" si="53"/>
        <v>31840.462215265801</v>
      </c>
      <c r="I307" s="8">
        <f t="shared" si="54"/>
        <v>0</v>
      </c>
      <c r="J307" s="8">
        <f t="shared" si="55"/>
        <v>445.48018276436153</v>
      </c>
      <c r="K307" s="8">
        <f t="shared" si="56"/>
        <v>31840.462215265801</v>
      </c>
    </row>
    <row r="308" spans="2:11" x14ac:dyDescent="0.2">
      <c r="B308" s="1">
        <f t="shared" si="49"/>
        <v>300</v>
      </c>
      <c r="C308" s="6">
        <v>5.0000000000000001E-3</v>
      </c>
      <c r="D308" s="11">
        <f t="shared" si="50"/>
        <v>606.90989475451227</v>
      </c>
      <c r="E308" s="11">
        <f t="shared" si="51"/>
        <v>159.20231107632901</v>
      </c>
      <c r="F308" s="11">
        <f t="shared" si="52"/>
        <v>447.70758367818325</v>
      </c>
      <c r="G308" s="11">
        <f t="shared" si="53"/>
        <v>31392.754631587617</v>
      </c>
      <c r="I308" s="8">
        <f t="shared" si="54"/>
        <v>0</v>
      </c>
      <c r="J308" s="8">
        <f t="shared" si="55"/>
        <v>447.70758367818325</v>
      </c>
      <c r="K308" s="8">
        <f t="shared" si="56"/>
        <v>31392.754631587617</v>
      </c>
    </row>
    <row r="309" spans="2:11" x14ac:dyDescent="0.2">
      <c r="B309" s="1">
        <f t="shared" si="49"/>
        <v>301</v>
      </c>
      <c r="C309" s="6">
        <v>5.0000000000000001E-3</v>
      </c>
      <c r="D309" s="11">
        <f t="shared" si="50"/>
        <v>606.90989475451227</v>
      </c>
      <c r="E309" s="11">
        <f t="shared" si="51"/>
        <v>156.96377315793808</v>
      </c>
      <c r="F309" s="11">
        <f t="shared" si="52"/>
        <v>449.94612159657419</v>
      </c>
      <c r="G309" s="11">
        <f t="shared" si="53"/>
        <v>30942.808509991042</v>
      </c>
      <c r="I309" s="8">
        <f t="shared" si="54"/>
        <v>0</v>
      </c>
      <c r="J309" s="8">
        <f t="shared" si="55"/>
        <v>449.94612159657419</v>
      </c>
      <c r="K309" s="8">
        <f t="shared" si="56"/>
        <v>30942.808509991042</v>
      </c>
    </row>
    <row r="310" spans="2:11" x14ac:dyDescent="0.2">
      <c r="B310" s="1">
        <f t="shared" si="49"/>
        <v>302</v>
      </c>
      <c r="C310" s="6">
        <v>5.0000000000000001E-3</v>
      </c>
      <c r="D310" s="11">
        <f t="shared" si="50"/>
        <v>606.90989475451227</v>
      </c>
      <c r="E310" s="11">
        <f t="shared" si="51"/>
        <v>154.71404254995522</v>
      </c>
      <c r="F310" s="11">
        <f t="shared" si="52"/>
        <v>452.19585220455701</v>
      </c>
      <c r="G310" s="11">
        <f t="shared" si="53"/>
        <v>30490.612657786485</v>
      </c>
      <c r="I310" s="8">
        <f t="shared" si="54"/>
        <v>0</v>
      </c>
      <c r="J310" s="8">
        <f t="shared" si="55"/>
        <v>452.19585220455701</v>
      </c>
      <c r="K310" s="8">
        <f t="shared" si="56"/>
        <v>30490.612657786485</v>
      </c>
    </row>
    <row r="311" spans="2:11" x14ac:dyDescent="0.2">
      <c r="B311" s="1">
        <f t="shared" si="49"/>
        <v>303</v>
      </c>
      <c r="C311" s="6">
        <v>5.0000000000000001E-3</v>
      </c>
      <c r="D311" s="11">
        <f t="shared" si="50"/>
        <v>606.90989475451249</v>
      </c>
      <c r="E311" s="11">
        <f t="shared" si="51"/>
        <v>152.45306328893244</v>
      </c>
      <c r="F311" s="11">
        <f t="shared" si="52"/>
        <v>454.45683146558008</v>
      </c>
      <c r="G311" s="11">
        <f t="shared" si="53"/>
        <v>30036.155826320904</v>
      </c>
      <c r="I311" s="8">
        <f t="shared" si="54"/>
        <v>0</v>
      </c>
      <c r="J311" s="8">
        <f t="shared" si="55"/>
        <v>454.45683146558008</v>
      </c>
      <c r="K311" s="8">
        <f t="shared" si="56"/>
        <v>30036.155826320904</v>
      </c>
    </row>
    <row r="312" spans="2:11" x14ac:dyDescent="0.2">
      <c r="B312" s="1">
        <f t="shared" si="49"/>
        <v>304</v>
      </c>
      <c r="C312" s="6">
        <v>5.0000000000000001E-3</v>
      </c>
      <c r="D312" s="11">
        <f t="shared" si="50"/>
        <v>606.90989475451238</v>
      </c>
      <c r="E312" s="11">
        <f t="shared" si="51"/>
        <v>150.18077913160454</v>
      </c>
      <c r="F312" s="11">
        <f t="shared" si="52"/>
        <v>456.72911562290784</v>
      </c>
      <c r="G312" s="11">
        <f t="shared" si="53"/>
        <v>29579.426710697997</v>
      </c>
      <c r="I312" s="8">
        <f t="shared" si="54"/>
        <v>0</v>
      </c>
      <c r="J312" s="8">
        <f t="shared" si="55"/>
        <v>456.72911562290784</v>
      </c>
      <c r="K312" s="8">
        <f t="shared" si="56"/>
        <v>29579.426710697997</v>
      </c>
    </row>
    <row r="313" spans="2:11" x14ac:dyDescent="0.2">
      <c r="B313" s="1">
        <f t="shared" si="49"/>
        <v>305</v>
      </c>
      <c r="C313" s="6">
        <v>5.0000000000000001E-3</v>
      </c>
      <c r="D313" s="11">
        <f t="shared" si="50"/>
        <v>606.90989475451227</v>
      </c>
      <c r="E313" s="11">
        <f t="shared" si="51"/>
        <v>147.89713355348999</v>
      </c>
      <c r="F313" s="11">
        <f t="shared" si="52"/>
        <v>459.01276120102227</v>
      </c>
      <c r="G313" s="11">
        <f t="shared" si="53"/>
        <v>29120.413949496975</v>
      </c>
      <c r="I313" s="8">
        <f t="shared" si="54"/>
        <v>0</v>
      </c>
      <c r="J313" s="8">
        <f t="shared" si="55"/>
        <v>459.01276120102227</v>
      </c>
      <c r="K313" s="8">
        <f t="shared" si="56"/>
        <v>29120.413949496975</v>
      </c>
    </row>
    <row r="314" spans="2:11" x14ac:dyDescent="0.2">
      <c r="B314" s="1">
        <f t="shared" si="49"/>
        <v>306</v>
      </c>
      <c r="C314" s="6">
        <v>5.0000000000000001E-3</v>
      </c>
      <c r="D314" s="11">
        <f t="shared" si="50"/>
        <v>606.90989475451227</v>
      </c>
      <c r="E314" s="11">
        <f t="shared" si="51"/>
        <v>145.60206974748488</v>
      </c>
      <c r="F314" s="11">
        <f t="shared" si="52"/>
        <v>461.30782500702742</v>
      </c>
      <c r="G314" s="11">
        <f t="shared" si="53"/>
        <v>28659.106124489947</v>
      </c>
      <c r="I314" s="8">
        <f t="shared" si="54"/>
        <v>0</v>
      </c>
      <c r="J314" s="8">
        <f t="shared" si="55"/>
        <v>461.30782500702742</v>
      </c>
      <c r="K314" s="8">
        <f t="shared" si="56"/>
        <v>28659.106124489947</v>
      </c>
    </row>
    <row r="315" spans="2:11" x14ac:dyDescent="0.2">
      <c r="B315" s="1">
        <f t="shared" si="49"/>
        <v>307</v>
      </c>
      <c r="C315" s="6">
        <v>5.0000000000000001E-3</v>
      </c>
      <c r="D315" s="11">
        <f t="shared" si="50"/>
        <v>606.90989475451238</v>
      </c>
      <c r="E315" s="11">
        <f t="shared" si="51"/>
        <v>143.29553062244975</v>
      </c>
      <c r="F315" s="11">
        <f t="shared" si="52"/>
        <v>463.61436413206263</v>
      </c>
      <c r="G315" s="11">
        <f t="shared" si="53"/>
        <v>28195.491760357883</v>
      </c>
      <c r="I315" s="8">
        <f t="shared" si="54"/>
        <v>0</v>
      </c>
      <c r="J315" s="8">
        <f t="shared" si="55"/>
        <v>463.61436413206263</v>
      </c>
      <c r="K315" s="8">
        <f t="shared" si="56"/>
        <v>28195.491760357883</v>
      </c>
    </row>
    <row r="316" spans="2:11" x14ac:dyDescent="0.2">
      <c r="B316" s="1">
        <f t="shared" ref="B316:B366" si="57">B315+1</f>
        <v>308</v>
      </c>
      <c r="C316" s="6">
        <v>5.0000000000000001E-3</v>
      </c>
      <c r="D316" s="11">
        <f t="shared" ref="D316:D366" si="58">IF(B316&lt;=Debt_Term,-PMT(C316,Amortize_Term-B315,G315),0)</f>
        <v>606.90989475451238</v>
      </c>
      <c r="E316" s="11">
        <f t="shared" ref="E316:E366" si="59">IF(B316&lt;=Debt_Term,G315*C316,0)</f>
        <v>140.97745880178942</v>
      </c>
      <c r="F316" s="11">
        <f t="shared" ref="F316:F366" si="60">D316-E316</f>
        <v>465.93243595272293</v>
      </c>
      <c r="G316" s="11">
        <f t="shared" ref="G316:G366" si="61">IF(B316&lt;=Debt_Term,G315-F316,0)</f>
        <v>27729.55932440516</v>
      </c>
      <c r="I316" s="8">
        <f t="shared" ref="I316:I366" si="62">IF(B316=Debt_Term,G316,0)</f>
        <v>0</v>
      </c>
      <c r="J316" s="8">
        <f t="shared" ref="J316:J366" si="63">I316+F316</f>
        <v>465.93243595272293</v>
      </c>
      <c r="K316" s="8">
        <f t="shared" ref="K316:K366" si="64">G316-I316</f>
        <v>27729.55932440516</v>
      </c>
    </row>
    <row r="317" spans="2:11" x14ac:dyDescent="0.2">
      <c r="B317" s="1">
        <f t="shared" si="57"/>
        <v>309</v>
      </c>
      <c r="C317" s="6">
        <v>5.0000000000000001E-3</v>
      </c>
      <c r="D317" s="11">
        <f t="shared" si="58"/>
        <v>606.90989475451238</v>
      </c>
      <c r="E317" s="11">
        <f t="shared" si="59"/>
        <v>138.64779662202579</v>
      </c>
      <c r="F317" s="11">
        <f t="shared" si="60"/>
        <v>468.26209813248659</v>
      </c>
      <c r="G317" s="11">
        <f t="shared" si="61"/>
        <v>27261.297226272673</v>
      </c>
      <c r="I317" s="8">
        <f t="shared" si="62"/>
        <v>0</v>
      </c>
      <c r="J317" s="8">
        <f t="shared" si="63"/>
        <v>468.26209813248659</v>
      </c>
      <c r="K317" s="8">
        <f t="shared" si="64"/>
        <v>27261.297226272673</v>
      </c>
    </row>
    <row r="318" spans="2:11" x14ac:dyDescent="0.2">
      <c r="B318" s="1">
        <f t="shared" si="57"/>
        <v>310</v>
      </c>
      <c r="C318" s="6">
        <v>5.0000000000000001E-3</v>
      </c>
      <c r="D318" s="11">
        <f t="shared" si="58"/>
        <v>606.90989475451238</v>
      </c>
      <c r="E318" s="11">
        <f t="shared" si="59"/>
        <v>136.30648613136336</v>
      </c>
      <c r="F318" s="11">
        <f t="shared" si="60"/>
        <v>470.60340862314899</v>
      </c>
      <c r="G318" s="11">
        <f t="shared" si="61"/>
        <v>26790.693817649524</v>
      </c>
      <c r="I318" s="8">
        <f t="shared" si="62"/>
        <v>0</v>
      </c>
      <c r="J318" s="8">
        <f t="shared" si="63"/>
        <v>470.60340862314899</v>
      </c>
      <c r="K318" s="8">
        <f t="shared" si="64"/>
        <v>26790.693817649524</v>
      </c>
    </row>
    <row r="319" spans="2:11" x14ac:dyDescent="0.2">
      <c r="B319" s="1">
        <f t="shared" si="57"/>
        <v>311</v>
      </c>
      <c r="C319" s="6">
        <v>5.0000000000000001E-3</v>
      </c>
      <c r="D319" s="11">
        <f t="shared" si="58"/>
        <v>606.90989475451227</v>
      </c>
      <c r="E319" s="11">
        <f t="shared" si="59"/>
        <v>133.95346908824763</v>
      </c>
      <c r="F319" s="11">
        <f t="shared" si="60"/>
        <v>472.95642566626464</v>
      </c>
      <c r="G319" s="11">
        <f t="shared" si="61"/>
        <v>26317.737391983261</v>
      </c>
      <c r="I319" s="8">
        <f t="shared" si="62"/>
        <v>0</v>
      </c>
      <c r="J319" s="8">
        <f t="shared" si="63"/>
        <v>472.95642566626464</v>
      </c>
      <c r="K319" s="8">
        <f t="shared" si="64"/>
        <v>26317.737391983261</v>
      </c>
    </row>
    <row r="320" spans="2:11" x14ac:dyDescent="0.2">
      <c r="B320" s="1">
        <f t="shared" si="57"/>
        <v>312</v>
      </c>
      <c r="C320" s="6">
        <v>5.0000000000000001E-3</v>
      </c>
      <c r="D320" s="11">
        <f t="shared" si="58"/>
        <v>606.90989475451238</v>
      </c>
      <c r="E320" s="11">
        <f t="shared" si="59"/>
        <v>131.58868695991632</v>
      </c>
      <c r="F320" s="11">
        <f t="shared" si="60"/>
        <v>475.32120779459603</v>
      </c>
      <c r="G320" s="11">
        <f t="shared" si="61"/>
        <v>25842.416184188663</v>
      </c>
      <c r="I320" s="8">
        <f t="shared" si="62"/>
        <v>0</v>
      </c>
      <c r="J320" s="8">
        <f t="shared" si="63"/>
        <v>475.32120779459603</v>
      </c>
      <c r="K320" s="8">
        <f t="shared" si="64"/>
        <v>25842.416184188663</v>
      </c>
    </row>
    <row r="321" spans="2:11" x14ac:dyDescent="0.2">
      <c r="B321" s="1">
        <f t="shared" si="57"/>
        <v>313</v>
      </c>
      <c r="C321" s="6">
        <v>5.0000000000000001E-3</v>
      </c>
      <c r="D321" s="11">
        <f t="shared" si="58"/>
        <v>606.90989475451227</v>
      </c>
      <c r="E321" s="11">
        <f t="shared" si="59"/>
        <v>129.21208092094332</v>
      </c>
      <c r="F321" s="11">
        <f t="shared" si="60"/>
        <v>477.69781383356894</v>
      </c>
      <c r="G321" s="11">
        <f t="shared" si="61"/>
        <v>25364.718370355095</v>
      </c>
      <c r="I321" s="8">
        <f t="shared" si="62"/>
        <v>0</v>
      </c>
      <c r="J321" s="8">
        <f t="shared" si="63"/>
        <v>477.69781383356894</v>
      </c>
      <c r="K321" s="8">
        <f t="shared" si="64"/>
        <v>25364.718370355095</v>
      </c>
    </row>
    <row r="322" spans="2:11" x14ac:dyDescent="0.2">
      <c r="B322" s="1">
        <f t="shared" si="57"/>
        <v>314</v>
      </c>
      <c r="C322" s="6">
        <v>5.0000000000000001E-3</v>
      </c>
      <c r="D322" s="11">
        <f t="shared" si="58"/>
        <v>606.90989475451227</v>
      </c>
      <c r="E322" s="11">
        <f t="shared" si="59"/>
        <v>126.82359185177548</v>
      </c>
      <c r="F322" s="11">
        <f t="shared" si="60"/>
        <v>480.0863029027368</v>
      </c>
      <c r="G322" s="11">
        <f t="shared" si="61"/>
        <v>24884.632067452359</v>
      </c>
      <c r="I322" s="8">
        <f t="shared" si="62"/>
        <v>0</v>
      </c>
      <c r="J322" s="8">
        <f t="shared" si="63"/>
        <v>480.0863029027368</v>
      </c>
      <c r="K322" s="8">
        <f t="shared" si="64"/>
        <v>24884.632067452359</v>
      </c>
    </row>
    <row r="323" spans="2:11" x14ac:dyDescent="0.2">
      <c r="B323" s="1">
        <f t="shared" si="57"/>
        <v>315</v>
      </c>
      <c r="C323" s="6">
        <v>5.0000000000000001E-3</v>
      </c>
      <c r="D323" s="11">
        <f t="shared" si="58"/>
        <v>606.90989475451249</v>
      </c>
      <c r="E323" s="11">
        <f t="shared" si="59"/>
        <v>124.42316033726181</v>
      </c>
      <c r="F323" s="11">
        <f t="shared" si="60"/>
        <v>482.48673441725066</v>
      </c>
      <c r="G323" s="11">
        <f t="shared" si="61"/>
        <v>24402.145333035111</v>
      </c>
      <c r="I323" s="8">
        <f t="shared" si="62"/>
        <v>0</v>
      </c>
      <c r="J323" s="8">
        <f t="shared" si="63"/>
        <v>482.48673441725066</v>
      </c>
      <c r="K323" s="8">
        <f t="shared" si="64"/>
        <v>24402.145333035111</v>
      </c>
    </row>
    <row r="324" spans="2:11" x14ac:dyDescent="0.2">
      <c r="B324" s="1">
        <f t="shared" si="57"/>
        <v>316</v>
      </c>
      <c r="C324" s="6">
        <v>5.0000000000000001E-3</v>
      </c>
      <c r="D324" s="11">
        <f t="shared" si="58"/>
        <v>606.90989475451238</v>
      </c>
      <c r="E324" s="11">
        <f t="shared" si="59"/>
        <v>122.01072666517555</v>
      </c>
      <c r="F324" s="11">
        <f t="shared" si="60"/>
        <v>484.89916808933685</v>
      </c>
      <c r="G324" s="11">
        <f t="shared" si="61"/>
        <v>23917.246164945773</v>
      </c>
      <c r="I324" s="8">
        <f t="shared" si="62"/>
        <v>0</v>
      </c>
      <c r="J324" s="8">
        <f t="shared" si="63"/>
        <v>484.89916808933685</v>
      </c>
      <c r="K324" s="8">
        <f t="shared" si="64"/>
        <v>23917.246164945773</v>
      </c>
    </row>
    <row r="325" spans="2:11" x14ac:dyDescent="0.2">
      <c r="B325" s="1">
        <f t="shared" si="57"/>
        <v>317</v>
      </c>
      <c r="C325" s="6">
        <v>5.0000000000000001E-3</v>
      </c>
      <c r="D325" s="11">
        <f t="shared" si="58"/>
        <v>606.90989475451238</v>
      </c>
      <c r="E325" s="11">
        <f t="shared" si="59"/>
        <v>119.58623082472887</v>
      </c>
      <c r="F325" s="11">
        <f t="shared" si="60"/>
        <v>487.32366392978349</v>
      </c>
      <c r="G325" s="11">
        <f t="shared" si="61"/>
        <v>23429.92250101599</v>
      </c>
      <c r="I325" s="8">
        <f t="shared" si="62"/>
        <v>0</v>
      </c>
      <c r="J325" s="8">
        <f t="shared" si="63"/>
        <v>487.32366392978349</v>
      </c>
      <c r="K325" s="8">
        <f t="shared" si="64"/>
        <v>23429.92250101599</v>
      </c>
    </row>
    <row r="326" spans="2:11" x14ac:dyDescent="0.2">
      <c r="B326" s="1">
        <f t="shared" si="57"/>
        <v>318</v>
      </c>
      <c r="C326" s="6">
        <v>5.0000000000000001E-3</v>
      </c>
      <c r="D326" s="11">
        <f t="shared" si="58"/>
        <v>606.90989475451238</v>
      </c>
      <c r="E326" s="11">
        <f t="shared" si="59"/>
        <v>117.14961250507996</v>
      </c>
      <c r="F326" s="11">
        <f t="shared" si="60"/>
        <v>489.76028224943241</v>
      </c>
      <c r="G326" s="11">
        <f t="shared" si="61"/>
        <v>22940.162218766556</v>
      </c>
      <c r="I326" s="8">
        <f t="shared" si="62"/>
        <v>0</v>
      </c>
      <c r="J326" s="8">
        <f t="shared" si="63"/>
        <v>489.76028224943241</v>
      </c>
      <c r="K326" s="8">
        <f t="shared" si="64"/>
        <v>22940.162218766556</v>
      </c>
    </row>
    <row r="327" spans="2:11" x14ac:dyDescent="0.2">
      <c r="B327" s="1">
        <f t="shared" si="57"/>
        <v>319</v>
      </c>
      <c r="C327" s="6">
        <v>5.0000000000000001E-3</v>
      </c>
      <c r="D327" s="11">
        <f t="shared" si="58"/>
        <v>606.90989475451227</v>
      </c>
      <c r="E327" s="11">
        <f t="shared" si="59"/>
        <v>114.70081109383278</v>
      </c>
      <c r="F327" s="11">
        <f t="shared" si="60"/>
        <v>492.20908366067948</v>
      </c>
      <c r="G327" s="11">
        <f t="shared" si="61"/>
        <v>22447.953135105876</v>
      </c>
      <c r="I327" s="8">
        <f t="shared" si="62"/>
        <v>0</v>
      </c>
      <c r="J327" s="8">
        <f t="shared" si="63"/>
        <v>492.20908366067948</v>
      </c>
      <c r="K327" s="8">
        <f t="shared" si="64"/>
        <v>22447.953135105876</v>
      </c>
    </row>
    <row r="328" spans="2:11" x14ac:dyDescent="0.2">
      <c r="B328" s="1">
        <f t="shared" si="57"/>
        <v>320</v>
      </c>
      <c r="C328" s="6">
        <v>5.0000000000000001E-3</v>
      </c>
      <c r="D328" s="11">
        <f t="shared" si="58"/>
        <v>606.90989475451238</v>
      </c>
      <c r="E328" s="11">
        <f t="shared" si="59"/>
        <v>112.23976567552938</v>
      </c>
      <c r="F328" s="11">
        <f t="shared" si="60"/>
        <v>494.670129078983</v>
      </c>
      <c r="G328" s="11">
        <f t="shared" si="61"/>
        <v>21953.283006026893</v>
      </c>
      <c r="I328" s="8">
        <f t="shared" si="62"/>
        <v>0</v>
      </c>
      <c r="J328" s="8">
        <f t="shared" si="63"/>
        <v>494.670129078983</v>
      </c>
      <c r="K328" s="8">
        <f t="shared" si="64"/>
        <v>21953.283006026893</v>
      </c>
    </row>
    <row r="329" spans="2:11" x14ac:dyDescent="0.2">
      <c r="B329" s="1">
        <f t="shared" si="57"/>
        <v>321</v>
      </c>
      <c r="C329" s="6">
        <v>5.0000000000000001E-3</v>
      </c>
      <c r="D329" s="11">
        <f t="shared" si="58"/>
        <v>606.90989475451249</v>
      </c>
      <c r="E329" s="11">
        <f t="shared" si="59"/>
        <v>109.76641503013447</v>
      </c>
      <c r="F329" s="11">
        <f t="shared" si="60"/>
        <v>497.14347972437804</v>
      </c>
      <c r="G329" s="11">
        <f t="shared" si="61"/>
        <v>21456.139526302515</v>
      </c>
      <c r="I329" s="8">
        <f t="shared" si="62"/>
        <v>0</v>
      </c>
      <c r="J329" s="8">
        <f t="shared" si="63"/>
        <v>497.14347972437804</v>
      </c>
      <c r="K329" s="8">
        <f t="shared" si="64"/>
        <v>21456.139526302515</v>
      </c>
    </row>
    <row r="330" spans="2:11" x14ac:dyDescent="0.2">
      <c r="B330" s="1">
        <f t="shared" si="57"/>
        <v>322</v>
      </c>
      <c r="C330" s="6">
        <v>5.0000000000000001E-3</v>
      </c>
      <c r="D330" s="11">
        <f t="shared" si="58"/>
        <v>606.90989475451238</v>
      </c>
      <c r="E330" s="11">
        <f t="shared" si="59"/>
        <v>107.28069763151258</v>
      </c>
      <c r="F330" s="11">
        <f t="shared" si="60"/>
        <v>499.62919712299981</v>
      </c>
      <c r="G330" s="11">
        <f t="shared" si="61"/>
        <v>20956.510329179517</v>
      </c>
      <c r="I330" s="8">
        <f t="shared" si="62"/>
        <v>0</v>
      </c>
      <c r="J330" s="8">
        <f t="shared" si="63"/>
        <v>499.62919712299981</v>
      </c>
      <c r="K330" s="8">
        <f t="shared" si="64"/>
        <v>20956.510329179517</v>
      </c>
    </row>
    <row r="331" spans="2:11" x14ac:dyDescent="0.2">
      <c r="B331" s="1">
        <f t="shared" si="57"/>
        <v>323</v>
      </c>
      <c r="C331" s="6">
        <v>5.0000000000000001E-3</v>
      </c>
      <c r="D331" s="11">
        <f t="shared" si="58"/>
        <v>606.90989475451238</v>
      </c>
      <c r="E331" s="11">
        <f t="shared" si="59"/>
        <v>104.78255164589758</v>
      </c>
      <c r="F331" s="11">
        <f t="shared" si="60"/>
        <v>502.12734310861481</v>
      </c>
      <c r="G331" s="11">
        <f t="shared" si="61"/>
        <v>20454.382986070901</v>
      </c>
      <c r="I331" s="8">
        <f t="shared" si="62"/>
        <v>0</v>
      </c>
      <c r="J331" s="8">
        <f t="shared" si="63"/>
        <v>502.12734310861481</v>
      </c>
      <c r="K331" s="8">
        <f t="shared" si="64"/>
        <v>20454.382986070901</v>
      </c>
    </row>
    <row r="332" spans="2:11" x14ac:dyDescent="0.2">
      <c r="B332" s="1">
        <f t="shared" si="57"/>
        <v>324</v>
      </c>
      <c r="C332" s="6">
        <v>5.0000000000000001E-3</v>
      </c>
      <c r="D332" s="11">
        <f t="shared" si="58"/>
        <v>606.90989475451238</v>
      </c>
      <c r="E332" s="11">
        <f t="shared" si="59"/>
        <v>102.27191493035451</v>
      </c>
      <c r="F332" s="11">
        <f t="shared" si="60"/>
        <v>504.63797982415787</v>
      </c>
      <c r="G332" s="11">
        <f t="shared" si="61"/>
        <v>19949.745006246743</v>
      </c>
      <c r="I332" s="8">
        <f t="shared" si="62"/>
        <v>0</v>
      </c>
      <c r="J332" s="8">
        <f t="shared" si="63"/>
        <v>504.63797982415787</v>
      </c>
      <c r="K332" s="8">
        <f t="shared" si="64"/>
        <v>19949.745006246743</v>
      </c>
    </row>
    <row r="333" spans="2:11" x14ac:dyDescent="0.2">
      <c r="B333" s="1">
        <f t="shared" si="57"/>
        <v>325</v>
      </c>
      <c r="C333" s="6">
        <v>5.0000000000000001E-3</v>
      </c>
      <c r="D333" s="11">
        <f t="shared" si="58"/>
        <v>606.90989475451238</v>
      </c>
      <c r="E333" s="11">
        <f t="shared" si="59"/>
        <v>99.748725031233718</v>
      </c>
      <c r="F333" s="11">
        <f t="shared" si="60"/>
        <v>507.16116972327865</v>
      </c>
      <c r="G333" s="11">
        <f t="shared" si="61"/>
        <v>19442.583836523463</v>
      </c>
      <c r="I333" s="8">
        <f t="shared" si="62"/>
        <v>0</v>
      </c>
      <c r="J333" s="8">
        <f t="shared" si="63"/>
        <v>507.16116972327865</v>
      </c>
      <c r="K333" s="8">
        <f t="shared" si="64"/>
        <v>19442.583836523463</v>
      </c>
    </row>
    <row r="334" spans="2:11" x14ac:dyDescent="0.2">
      <c r="B334" s="1">
        <f t="shared" si="57"/>
        <v>326</v>
      </c>
      <c r="C334" s="6">
        <v>5.0000000000000001E-3</v>
      </c>
      <c r="D334" s="11">
        <f t="shared" si="58"/>
        <v>606.90989475451227</v>
      </c>
      <c r="E334" s="11">
        <f t="shared" si="59"/>
        <v>97.212919182617313</v>
      </c>
      <c r="F334" s="11">
        <f t="shared" si="60"/>
        <v>509.69697557189494</v>
      </c>
      <c r="G334" s="11">
        <f t="shared" si="61"/>
        <v>18932.886860951567</v>
      </c>
      <c r="I334" s="8">
        <f t="shared" si="62"/>
        <v>0</v>
      </c>
      <c r="J334" s="8">
        <f t="shared" si="63"/>
        <v>509.69697557189494</v>
      </c>
      <c r="K334" s="8">
        <f t="shared" si="64"/>
        <v>18932.886860951567</v>
      </c>
    </row>
    <row r="335" spans="2:11" x14ac:dyDescent="0.2">
      <c r="B335" s="1">
        <f t="shared" si="57"/>
        <v>327</v>
      </c>
      <c r="C335" s="6">
        <v>5.0000000000000001E-3</v>
      </c>
      <c r="D335" s="11">
        <f t="shared" si="58"/>
        <v>606.90989475451238</v>
      </c>
      <c r="E335" s="11">
        <f t="shared" si="59"/>
        <v>94.664434304757833</v>
      </c>
      <c r="F335" s="11">
        <f t="shared" si="60"/>
        <v>512.24546044975455</v>
      </c>
      <c r="G335" s="11">
        <f t="shared" si="61"/>
        <v>18420.641400501812</v>
      </c>
      <c r="I335" s="8">
        <f t="shared" si="62"/>
        <v>0</v>
      </c>
      <c r="J335" s="8">
        <f t="shared" si="63"/>
        <v>512.24546044975455</v>
      </c>
      <c r="K335" s="8">
        <f t="shared" si="64"/>
        <v>18420.641400501812</v>
      </c>
    </row>
    <row r="336" spans="2:11" x14ac:dyDescent="0.2">
      <c r="B336" s="1">
        <f t="shared" si="57"/>
        <v>328</v>
      </c>
      <c r="C336" s="6">
        <v>5.0000000000000001E-3</v>
      </c>
      <c r="D336" s="11">
        <f t="shared" si="58"/>
        <v>606.90989475451227</v>
      </c>
      <c r="E336" s="11">
        <f t="shared" si="59"/>
        <v>92.103207002509066</v>
      </c>
      <c r="F336" s="11">
        <f t="shared" si="60"/>
        <v>514.8066877520032</v>
      </c>
      <c r="G336" s="11">
        <f t="shared" si="61"/>
        <v>17905.834712749809</v>
      </c>
      <c r="I336" s="8">
        <f t="shared" si="62"/>
        <v>0</v>
      </c>
      <c r="J336" s="8">
        <f t="shared" si="63"/>
        <v>514.8066877520032</v>
      </c>
      <c r="K336" s="8">
        <f t="shared" si="64"/>
        <v>17905.834712749809</v>
      </c>
    </row>
    <row r="337" spans="2:11" x14ac:dyDescent="0.2">
      <c r="B337" s="1">
        <f t="shared" si="57"/>
        <v>329</v>
      </c>
      <c r="C337" s="6">
        <v>5.0000000000000001E-3</v>
      </c>
      <c r="D337" s="11">
        <f t="shared" si="58"/>
        <v>606.90989475451249</v>
      </c>
      <c r="E337" s="11">
        <f t="shared" si="59"/>
        <v>89.52917356374904</v>
      </c>
      <c r="F337" s="11">
        <f t="shared" si="60"/>
        <v>517.38072119076344</v>
      </c>
      <c r="G337" s="11">
        <f t="shared" si="61"/>
        <v>17388.453991559047</v>
      </c>
      <c r="I337" s="8">
        <f t="shared" si="62"/>
        <v>0</v>
      </c>
      <c r="J337" s="8">
        <f t="shared" si="63"/>
        <v>517.38072119076344</v>
      </c>
      <c r="K337" s="8">
        <f t="shared" si="64"/>
        <v>17388.453991559047</v>
      </c>
    </row>
    <row r="338" spans="2:11" x14ac:dyDescent="0.2">
      <c r="B338" s="1">
        <f t="shared" si="57"/>
        <v>330</v>
      </c>
      <c r="C338" s="6">
        <v>5.0000000000000001E-3</v>
      </c>
      <c r="D338" s="11">
        <f t="shared" si="58"/>
        <v>606.90989475451238</v>
      </c>
      <c r="E338" s="11">
        <f t="shared" si="59"/>
        <v>86.942269957795233</v>
      </c>
      <c r="F338" s="11">
        <f t="shared" si="60"/>
        <v>519.96762479671713</v>
      </c>
      <c r="G338" s="11">
        <f t="shared" si="61"/>
        <v>16868.486366762329</v>
      </c>
      <c r="I338" s="8">
        <f t="shared" si="62"/>
        <v>0</v>
      </c>
      <c r="J338" s="8">
        <f t="shared" si="63"/>
        <v>519.96762479671713</v>
      </c>
      <c r="K338" s="8">
        <f t="shared" si="64"/>
        <v>16868.486366762329</v>
      </c>
    </row>
    <row r="339" spans="2:11" x14ac:dyDescent="0.2">
      <c r="B339" s="1">
        <f t="shared" si="57"/>
        <v>331</v>
      </c>
      <c r="C339" s="6">
        <v>5.0000000000000001E-3</v>
      </c>
      <c r="D339" s="11">
        <f t="shared" si="58"/>
        <v>606.90989475451227</v>
      </c>
      <c r="E339" s="11">
        <f t="shared" si="59"/>
        <v>84.342431833811645</v>
      </c>
      <c r="F339" s="11">
        <f t="shared" si="60"/>
        <v>522.56746292070056</v>
      </c>
      <c r="G339" s="11">
        <f t="shared" si="61"/>
        <v>16345.918903841628</v>
      </c>
      <c r="I339" s="8">
        <f t="shared" si="62"/>
        <v>0</v>
      </c>
      <c r="J339" s="8">
        <f t="shared" si="63"/>
        <v>522.56746292070056</v>
      </c>
      <c r="K339" s="8">
        <f t="shared" si="64"/>
        <v>16345.918903841628</v>
      </c>
    </row>
    <row r="340" spans="2:11" x14ac:dyDescent="0.2">
      <c r="B340" s="1">
        <f t="shared" si="57"/>
        <v>332</v>
      </c>
      <c r="C340" s="6">
        <v>5.0000000000000001E-3</v>
      </c>
      <c r="D340" s="11">
        <f t="shared" si="58"/>
        <v>606.90989475451227</v>
      </c>
      <c r="E340" s="11">
        <f t="shared" si="59"/>
        <v>81.729594519208135</v>
      </c>
      <c r="F340" s="11">
        <f t="shared" si="60"/>
        <v>525.18030023530412</v>
      </c>
      <c r="G340" s="11">
        <f t="shared" si="61"/>
        <v>15820.738603606324</v>
      </c>
      <c r="I340" s="8">
        <f t="shared" si="62"/>
        <v>0</v>
      </c>
      <c r="J340" s="8">
        <f t="shared" si="63"/>
        <v>525.18030023530412</v>
      </c>
      <c r="K340" s="8">
        <f t="shared" si="64"/>
        <v>15820.738603606324</v>
      </c>
    </row>
    <row r="341" spans="2:11" x14ac:dyDescent="0.2">
      <c r="B341" s="1">
        <f t="shared" si="57"/>
        <v>333</v>
      </c>
      <c r="C341" s="6">
        <v>5.0000000000000001E-3</v>
      </c>
      <c r="D341" s="11">
        <f t="shared" si="58"/>
        <v>606.90989475451238</v>
      </c>
      <c r="E341" s="11">
        <f t="shared" si="59"/>
        <v>79.10369301803162</v>
      </c>
      <c r="F341" s="11">
        <f t="shared" si="60"/>
        <v>527.80620173648072</v>
      </c>
      <c r="G341" s="11">
        <f t="shared" si="61"/>
        <v>15292.932401869843</v>
      </c>
      <c r="I341" s="8">
        <f t="shared" si="62"/>
        <v>0</v>
      </c>
      <c r="J341" s="8">
        <f t="shared" si="63"/>
        <v>527.80620173648072</v>
      </c>
      <c r="K341" s="8">
        <f t="shared" si="64"/>
        <v>15292.932401869843</v>
      </c>
    </row>
    <row r="342" spans="2:11" x14ac:dyDescent="0.2">
      <c r="B342" s="1">
        <f t="shared" si="57"/>
        <v>334</v>
      </c>
      <c r="C342" s="6">
        <v>5.0000000000000001E-3</v>
      </c>
      <c r="D342" s="11">
        <f t="shared" si="58"/>
        <v>606.90989475451238</v>
      </c>
      <c r="E342" s="11">
        <f t="shared" si="59"/>
        <v>76.464662009349212</v>
      </c>
      <c r="F342" s="11">
        <f t="shared" si="60"/>
        <v>530.44523274516314</v>
      </c>
      <c r="G342" s="11">
        <f t="shared" si="61"/>
        <v>14762.487169124679</v>
      </c>
      <c r="I342" s="8">
        <f t="shared" si="62"/>
        <v>0</v>
      </c>
      <c r="J342" s="8">
        <f t="shared" si="63"/>
        <v>530.44523274516314</v>
      </c>
      <c r="K342" s="8">
        <f t="shared" si="64"/>
        <v>14762.487169124679</v>
      </c>
    </row>
    <row r="343" spans="2:11" x14ac:dyDescent="0.2">
      <c r="B343" s="1">
        <f t="shared" si="57"/>
        <v>335</v>
      </c>
      <c r="C343" s="6">
        <v>5.0000000000000001E-3</v>
      </c>
      <c r="D343" s="11">
        <f t="shared" si="58"/>
        <v>606.90989475451238</v>
      </c>
      <c r="E343" s="11">
        <f t="shared" si="59"/>
        <v>73.812435845623398</v>
      </c>
      <c r="F343" s="11">
        <f t="shared" si="60"/>
        <v>533.09745890888894</v>
      </c>
      <c r="G343" s="11">
        <f t="shared" si="61"/>
        <v>14229.38971021579</v>
      </c>
      <c r="I343" s="8">
        <f t="shared" si="62"/>
        <v>0</v>
      </c>
      <c r="J343" s="8">
        <f t="shared" si="63"/>
        <v>533.09745890888894</v>
      </c>
      <c r="K343" s="8">
        <f t="shared" si="64"/>
        <v>14229.38971021579</v>
      </c>
    </row>
    <row r="344" spans="2:11" x14ac:dyDescent="0.2">
      <c r="B344" s="1">
        <f t="shared" si="57"/>
        <v>336</v>
      </c>
      <c r="C344" s="6">
        <v>5.0000000000000001E-3</v>
      </c>
      <c r="D344" s="11">
        <f t="shared" si="58"/>
        <v>606.90989475451227</v>
      </c>
      <c r="E344" s="11">
        <f t="shared" si="59"/>
        <v>71.14694855107895</v>
      </c>
      <c r="F344" s="11">
        <f t="shared" si="60"/>
        <v>535.76294620343333</v>
      </c>
      <c r="G344" s="11">
        <f t="shared" si="61"/>
        <v>13693.626764012357</v>
      </c>
      <c r="I344" s="8">
        <f t="shared" si="62"/>
        <v>0</v>
      </c>
      <c r="J344" s="8">
        <f t="shared" si="63"/>
        <v>535.76294620343333</v>
      </c>
      <c r="K344" s="8">
        <f t="shared" si="64"/>
        <v>13693.626764012357</v>
      </c>
    </row>
    <row r="345" spans="2:11" x14ac:dyDescent="0.2">
      <c r="B345" s="1">
        <f t="shared" si="57"/>
        <v>337</v>
      </c>
      <c r="C345" s="6">
        <v>5.0000000000000001E-3</v>
      </c>
      <c r="D345" s="11">
        <f t="shared" si="58"/>
        <v>606.90989475451227</v>
      </c>
      <c r="E345" s="11">
        <f t="shared" si="59"/>
        <v>68.46813382006178</v>
      </c>
      <c r="F345" s="11">
        <f t="shared" si="60"/>
        <v>538.44176093445049</v>
      </c>
      <c r="G345" s="11">
        <f t="shared" si="61"/>
        <v>13155.185003077906</v>
      </c>
      <c r="I345" s="8">
        <f t="shared" si="62"/>
        <v>0</v>
      </c>
      <c r="J345" s="8">
        <f t="shared" si="63"/>
        <v>538.44176093445049</v>
      </c>
      <c r="K345" s="8">
        <f t="shared" si="64"/>
        <v>13155.185003077906</v>
      </c>
    </row>
    <row r="346" spans="2:11" x14ac:dyDescent="0.2">
      <c r="B346" s="1">
        <f t="shared" si="57"/>
        <v>338</v>
      </c>
      <c r="C346" s="6">
        <v>5.0000000000000001E-3</v>
      </c>
      <c r="D346" s="11">
        <f t="shared" si="58"/>
        <v>606.90989475451238</v>
      </c>
      <c r="E346" s="11">
        <f t="shared" si="59"/>
        <v>65.775925015389532</v>
      </c>
      <c r="F346" s="11">
        <f t="shared" si="60"/>
        <v>541.1339697391229</v>
      </c>
      <c r="G346" s="11">
        <f t="shared" si="61"/>
        <v>12614.051033338783</v>
      </c>
      <c r="I346" s="8">
        <f t="shared" si="62"/>
        <v>0</v>
      </c>
      <c r="J346" s="8">
        <f t="shared" si="63"/>
        <v>541.1339697391229</v>
      </c>
      <c r="K346" s="8">
        <f t="shared" si="64"/>
        <v>12614.051033338783</v>
      </c>
    </row>
    <row r="347" spans="2:11" x14ac:dyDescent="0.2">
      <c r="B347" s="1">
        <f t="shared" si="57"/>
        <v>339</v>
      </c>
      <c r="C347" s="6">
        <v>5.0000000000000001E-3</v>
      </c>
      <c r="D347" s="11">
        <f t="shared" si="58"/>
        <v>606.90989475451227</v>
      </c>
      <c r="E347" s="11">
        <f t="shared" si="59"/>
        <v>63.070255166693919</v>
      </c>
      <c r="F347" s="11">
        <f t="shared" si="60"/>
        <v>543.8396395878184</v>
      </c>
      <c r="G347" s="11">
        <f t="shared" si="61"/>
        <v>12070.211393750964</v>
      </c>
      <c r="I347" s="8">
        <f t="shared" si="62"/>
        <v>0</v>
      </c>
      <c r="J347" s="8">
        <f t="shared" si="63"/>
        <v>543.8396395878184</v>
      </c>
      <c r="K347" s="8">
        <f t="shared" si="64"/>
        <v>12070.211393750964</v>
      </c>
    </row>
    <row r="348" spans="2:11" x14ac:dyDescent="0.2">
      <c r="B348" s="1">
        <f t="shared" si="57"/>
        <v>340</v>
      </c>
      <c r="C348" s="6">
        <v>5.0000000000000001E-3</v>
      </c>
      <c r="D348" s="11">
        <f t="shared" si="58"/>
        <v>606.90989475451227</v>
      </c>
      <c r="E348" s="11">
        <f t="shared" si="59"/>
        <v>60.351056968754818</v>
      </c>
      <c r="F348" s="11">
        <f t="shared" si="60"/>
        <v>546.55883778575742</v>
      </c>
      <c r="G348" s="11">
        <f t="shared" si="61"/>
        <v>11523.652555965207</v>
      </c>
      <c r="I348" s="8">
        <f t="shared" si="62"/>
        <v>0</v>
      </c>
      <c r="J348" s="8">
        <f t="shared" si="63"/>
        <v>546.55883778575742</v>
      </c>
      <c r="K348" s="8">
        <f t="shared" si="64"/>
        <v>11523.652555965207</v>
      </c>
    </row>
    <row r="349" spans="2:11" x14ac:dyDescent="0.2">
      <c r="B349" s="1">
        <f t="shared" si="57"/>
        <v>341</v>
      </c>
      <c r="C349" s="6">
        <v>5.0000000000000001E-3</v>
      </c>
      <c r="D349" s="11">
        <f t="shared" si="58"/>
        <v>606.90989475451227</v>
      </c>
      <c r="E349" s="11">
        <f t="shared" si="59"/>
        <v>57.61826277982604</v>
      </c>
      <c r="F349" s="11">
        <f t="shared" si="60"/>
        <v>549.2916319746862</v>
      </c>
      <c r="G349" s="11">
        <f t="shared" si="61"/>
        <v>10974.360923990522</v>
      </c>
      <c r="I349" s="8">
        <f t="shared" si="62"/>
        <v>0</v>
      </c>
      <c r="J349" s="8">
        <f t="shared" si="63"/>
        <v>549.2916319746862</v>
      </c>
      <c r="K349" s="8">
        <f t="shared" si="64"/>
        <v>10974.360923990522</v>
      </c>
    </row>
    <row r="350" spans="2:11" x14ac:dyDescent="0.2">
      <c r="B350" s="1">
        <f t="shared" si="57"/>
        <v>342</v>
      </c>
      <c r="C350" s="6">
        <v>5.0000000000000001E-3</v>
      </c>
      <c r="D350" s="11">
        <f t="shared" si="58"/>
        <v>606.90989475451238</v>
      </c>
      <c r="E350" s="11">
        <f t="shared" si="59"/>
        <v>54.871804619952613</v>
      </c>
      <c r="F350" s="11">
        <f t="shared" si="60"/>
        <v>552.03809013455975</v>
      </c>
      <c r="G350" s="11">
        <f t="shared" si="61"/>
        <v>10422.322833855962</v>
      </c>
      <c r="I350" s="8">
        <f t="shared" si="62"/>
        <v>0</v>
      </c>
      <c r="J350" s="8">
        <f t="shared" si="63"/>
        <v>552.03809013455975</v>
      </c>
      <c r="K350" s="8">
        <f t="shared" si="64"/>
        <v>10422.322833855962</v>
      </c>
    </row>
    <row r="351" spans="2:11" x14ac:dyDescent="0.2">
      <c r="B351" s="1">
        <f t="shared" si="57"/>
        <v>343</v>
      </c>
      <c r="C351" s="6">
        <v>5.0000000000000001E-3</v>
      </c>
      <c r="D351" s="11">
        <f t="shared" si="58"/>
        <v>606.90989475451227</v>
      </c>
      <c r="E351" s="11">
        <f t="shared" si="59"/>
        <v>52.111614169279811</v>
      </c>
      <c r="F351" s="11">
        <f t="shared" si="60"/>
        <v>554.79828058523242</v>
      </c>
      <c r="G351" s="11">
        <f t="shared" si="61"/>
        <v>9867.5245532707304</v>
      </c>
      <c r="I351" s="8">
        <f t="shared" si="62"/>
        <v>0</v>
      </c>
      <c r="J351" s="8">
        <f t="shared" si="63"/>
        <v>554.79828058523242</v>
      </c>
      <c r="K351" s="8">
        <f t="shared" si="64"/>
        <v>9867.5245532707304</v>
      </c>
    </row>
    <row r="352" spans="2:11" x14ac:dyDescent="0.2">
      <c r="B352" s="1">
        <f t="shared" si="57"/>
        <v>344</v>
      </c>
      <c r="C352" s="6">
        <v>5.0000000000000001E-3</v>
      </c>
      <c r="D352" s="11">
        <f t="shared" si="58"/>
        <v>606.90989475451249</v>
      </c>
      <c r="E352" s="11">
        <f t="shared" si="59"/>
        <v>49.337622766353654</v>
      </c>
      <c r="F352" s="11">
        <f t="shared" si="60"/>
        <v>557.57227198815883</v>
      </c>
      <c r="G352" s="11">
        <f t="shared" si="61"/>
        <v>9309.9522812825708</v>
      </c>
      <c r="I352" s="8">
        <f t="shared" si="62"/>
        <v>0</v>
      </c>
      <c r="J352" s="8">
        <f t="shared" si="63"/>
        <v>557.57227198815883</v>
      </c>
      <c r="K352" s="8">
        <f t="shared" si="64"/>
        <v>9309.9522812825708</v>
      </c>
    </row>
    <row r="353" spans="2:11" x14ac:dyDescent="0.2">
      <c r="B353" s="1">
        <f t="shared" si="57"/>
        <v>345</v>
      </c>
      <c r="C353" s="6">
        <v>5.0000000000000001E-3</v>
      </c>
      <c r="D353" s="11">
        <f t="shared" si="58"/>
        <v>606.90989475451249</v>
      </c>
      <c r="E353" s="11">
        <f t="shared" si="59"/>
        <v>46.549761406412856</v>
      </c>
      <c r="F353" s="11">
        <f t="shared" si="60"/>
        <v>560.36013334809968</v>
      </c>
      <c r="G353" s="11">
        <f t="shared" si="61"/>
        <v>8749.5921479344706</v>
      </c>
      <c r="I353" s="8">
        <f t="shared" si="62"/>
        <v>0</v>
      </c>
      <c r="J353" s="8">
        <f t="shared" si="63"/>
        <v>560.36013334809968</v>
      </c>
      <c r="K353" s="8">
        <f t="shared" si="64"/>
        <v>8749.5921479344706</v>
      </c>
    </row>
    <row r="354" spans="2:11" x14ac:dyDescent="0.2">
      <c r="B354" s="1">
        <f t="shared" si="57"/>
        <v>346</v>
      </c>
      <c r="C354" s="6">
        <v>5.0000000000000001E-3</v>
      </c>
      <c r="D354" s="11">
        <f t="shared" si="58"/>
        <v>606.90989475451238</v>
      </c>
      <c r="E354" s="11">
        <f t="shared" si="59"/>
        <v>43.747960739672351</v>
      </c>
      <c r="F354" s="11">
        <f t="shared" si="60"/>
        <v>563.16193401483997</v>
      </c>
      <c r="G354" s="11">
        <f t="shared" si="61"/>
        <v>8186.4302139196307</v>
      </c>
      <c r="I354" s="8">
        <f t="shared" si="62"/>
        <v>0</v>
      </c>
      <c r="J354" s="8">
        <f t="shared" si="63"/>
        <v>563.16193401483997</v>
      </c>
      <c r="K354" s="8">
        <f t="shared" si="64"/>
        <v>8186.4302139196307</v>
      </c>
    </row>
    <row r="355" spans="2:11" x14ac:dyDescent="0.2">
      <c r="B355" s="1">
        <f t="shared" si="57"/>
        <v>347</v>
      </c>
      <c r="C355" s="6">
        <v>5.0000000000000001E-3</v>
      </c>
      <c r="D355" s="11">
        <f t="shared" si="58"/>
        <v>606.90989475451249</v>
      </c>
      <c r="E355" s="11">
        <f t="shared" si="59"/>
        <v>40.932151069598156</v>
      </c>
      <c r="F355" s="11">
        <f t="shared" si="60"/>
        <v>565.97774368491434</v>
      </c>
      <c r="G355" s="11">
        <f t="shared" si="61"/>
        <v>7620.4524702347162</v>
      </c>
      <c r="I355" s="8">
        <f t="shared" si="62"/>
        <v>0</v>
      </c>
      <c r="J355" s="8">
        <f t="shared" si="63"/>
        <v>565.97774368491434</v>
      </c>
      <c r="K355" s="8">
        <f t="shared" si="64"/>
        <v>7620.4524702347162</v>
      </c>
    </row>
    <row r="356" spans="2:11" x14ac:dyDescent="0.2">
      <c r="B356" s="1">
        <f t="shared" si="57"/>
        <v>348</v>
      </c>
      <c r="C356" s="6">
        <v>5.0000000000000001E-3</v>
      </c>
      <c r="D356" s="11">
        <f t="shared" si="58"/>
        <v>606.90989475451238</v>
      </c>
      <c r="E356" s="11">
        <f t="shared" si="59"/>
        <v>38.102262351173579</v>
      </c>
      <c r="F356" s="11">
        <f t="shared" si="60"/>
        <v>568.80763240333886</v>
      </c>
      <c r="G356" s="11">
        <f t="shared" si="61"/>
        <v>7051.6448378313771</v>
      </c>
      <c r="I356" s="8">
        <f t="shared" si="62"/>
        <v>0</v>
      </c>
      <c r="J356" s="8">
        <f t="shared" si="63"/>
        <v>568.80763240333886</v>
      </c>
      <c r="K356" s="8">
        <f t="shared" si="64"/>
        <v>7051.6448378313771</v>
      </c>
    </row>
    <row r="357" spans="2:11" x14ac:dyDescent="0.2">
      <c r="B357" s="1">
        <f t="shared" si="57"/>
        <v>349</v>
      </c>
      <c r="C357" s="6">
        <v>5.0000000000000001E-3</v>
      </c>
      <c r="D357" s="11">
        <f t="shared" si="58"/>
        <v>606.90989475451227</v>
      </c>
      <c r="E357" s="11">
        <f t="shared" si="59"/>
        <v>35.258224189156884</v>
      </c>
      <c r="F357" s="11">
        <f t="shared" si="60"/>
        <v>571.6516705653554</v>
      </c>
      <c r="G357" s="11">
        <f t="shared" si="61"/>
        <v>6479.9931672660214</v>
      </c>
      <c r="I357" s="8">
        <f t="shared" si="62"/>
        <v>0</v>
      </c>
      <c r="J357" s="8">
        <f t="shared" si="63"/>
        <v>571.6516705653554</v>
      </c>
      <c r="K357" s="8">
        <f t="shared" si="64"/>
        <v>6479.9931672660214</v>
      </c>
    </row>
    <row r="358" spans="2:11" x14ac:dyDescent="0.2">
      <c r="B358" s="1">
        <f t="shared" si="57"/>
        <v>350</v>
      </c>
      <c r="C358" s="6">
        <v>5.0000000000000001E-3</v>
      </c>
      <c r="D358" s="11">
        <f t="shared" si="58"/>
        <v>606.90989475451227</v>
      </c>
      <c r="E358" s="11">
        <f t="shared" si="59"/>
        <v>32.399965836330111</v>
      </c>
      <c r="F358" s="11">
        <f t="shared" si="60"/>
        <v>574.50992891818214</v>
      </c>
      <c r="G358" s="11">
        <f t="shared" si="61"/>
        <v>5905.4832383478388</v>
      </c>
      <c r="I358" s="8">
        <f t="shared" si="62"/>
        <v>0</v>
      </c>
      <c r="J358" s="8">
        <f t="shared" si="63"/>
        <v>574.50992891818214</v>
      </c>
      <c r="K358" s="8">
        <f t="shared" si="64"/>
        <v>5905.4832383478388</v>
      </c>
    </row>
    <row r="359" spans="2:11" x14ac:dyDescent="0.2">
      <c r="B359" s="1">
        <f t="shared" si="57"/>
        <v>351</v>
      </c>
      <c r="C359" s="6">
        <v>5.0000000000000001E-3</v>
      </c>
      <c r="D359" s="11">
        <f t="shared" si="58"/>
        <v>606.90989475451227</v>
      </c>
      <c r="E359" s="11">
        <f t="shared" si="59"/>
        <v>29.527416191739196</v>
      </c>
      <c r="F359" s="11">
        <f t="shared" si="60"/>
        <v>577.38247856277303</v>
      </c>
      <c r="G359" s="11">
        <f t="shared" si="61"/>
        <v>5328.1007597850657</v>
      </c>
      <c r="I359" s="8">
        <f t="shared" si="62"/>
        <v>0</v>
      </c>
      <c r="J359" s="8">
        <f t="shared" si="63"/>
        <v>577.38247856277303</v>
      </c>
      <c r="K359" s="8">
        <f t="shared" si="64"/>
        <v>5328.1007597850657</v>
      </c>
    </row>
    <row r="360" spans="2:11" x14ac:dyDescent="0.2">
      <c r="B360" s="1">
        <f t="shared" si="57"/>
        <v>352</v>
      </c>
      <c r="C360" s="6">
        <v>5.0000000000000001E-3</v>
      </c>
      <c r="D360" s="11">
        <f t="shared" si="58"/>
        <v>606.90989475451227</v>
      </c>
      <c r="E360" s="11">
        <f t="shared" si="59"/>
        <v>26.64050379892533</v>
      </c>
      <c r="F360" s="11">
        <f t="shared" si="60"/>
        <v>580.26939095558691</v>
      </c>
      <c r="G360" s="11">
        <f t="shared" si="61"/>
        <v>4747.8313688294784</v>
      </c>
      <c r="I360" s="8">
        <f t="shared" si="62"/>
        <v>0</v>
      </c>
      <c r="J360" s="8">
        <f t="shared" si="63"/>
        <v>580.26939095558691</v>
      </c>
      <c r="K360" s="8">
        <f t="shared" si="64"/>
        <v>4747.8313688294784</v>
      </c>
    </row>
    <row r="361" spans="2:11" x14ac:dyDescent="0.2">
      <c r="B361" s="1">
        <f t="shared" si="57"/>
        <v>353</v>
      </c>
      <c r="C361" s="6">
        <v>5.0000000000000001E-3</v>
      </c>
      <c r="D361" s="11">
        <f t="shared" si="58"/>
        <v>606.90989475451227</v>
      </c>
      <c r="E361" s="11">
        <f t="shared" si="59"/>
        <v>23.739156844147391</v>
      </c>
      <c r="F361" s="11">
        <f t="shared" si="60"/>
        <v>583.17073791036489</v>
      </c>
      <c r="G361" s="11">
        <f t="shared" si="61"/>
        <v>4164.6606309191138</v>
      </c>
      <c r="I361" s="8">
        <f t="shared" si="62"/>
        <v>0</v>
      </c>
      <c r="J361" s="8">
        <f t="shared" si="63"/>
        <v>583.17073791036489</v>
      </c>
      <c r="K361" s="8">
        <f t="shared" si="64"/>
        <v>4164.6606309191138</v>
      </c>
    </row>
    <row r="362" spans="2:11" x14ac:dyDescent="0.2">
      <c r="B362" s="1">
        <f t="shared" si="57"/>
        <v>354</v>
      </c>
      <c r="C362" s="6">
        <v>5.0000000000000001E-3</v>
      </c>
      <c r="D362" s="11">
        <f t="shared" si="58"/>
        <v>606.90989475451238</v>
      </c>
      <c r="E362" s="11">
        <f t="shared" si="59"/>
        <v>20.823303154595571</v>
      </c>
      <c r="F362" s="11">
        <f t="shared" si="60"/>
        <v>586.0865915999168</v>
      </c>
      <c r="G362" s="11">
        <f t="shared" si="61"/>
        <v>3578.5740393191973</v>
      </c>
      <c r="I362" s="8">
        <f t="shared" si="62"/>
        <v>0</v>
      </c>
      <c r="J362" s="8">
        <f t="shared" si="63"/>
        <v>586.0865915999168</v>
      </c>
      <c r="K362" s="8">
        <f t="shared" si="64"/>
        <v>3578.5740393191973</v>
      </c>
    </row>
    <row r="363" spans="2:11" x14ac:dyDescent="0.2">
      <c r="B363" s="1">
        <f t="shared" si="57"/>
        <v>355</v>
      </c>
      <c r="C363" s="6">
        <v>5.0000000000000001E-3</v>
      </c>
      <c r="D363" s="11">
        <f t="shared" si="58"/>
        <v>606.90989475451227</v>
      </c>
      <c r="E363" s="11">
        <f t="shared" si="59"/>
        <v>17.892870196595986</v>
      </c>
      <c r="F363" s="11">
        <f t="shared" si="60"/>
        <v>589.01702455791633</v>
      </c>
      <c r="G363" s="11">
        <f t="shared" si="61"/>
        <v>2989.5570147612807</v>
      </c>
      <c r="I363" s="8">
        <f t="shared" si="62"/>
        <v>0</v>
      </c>
      <c r="J363" s="8">
        <f t="shared" si="63"/>
        <v>589.01702455791633</v>
      </c>
      <c r="K363" s="8">
        <f t="shared" si="64"/>
        <v>2989.5570147612807</v>
      </c>
    </row>
    <row r="364" spans="2:11" x14ac:dyDescent="0.2">
      <c r="B364" s="1">
        <f t="shared" si="57"/>
        <v>356</v>
      </c>
      <c r="C364" s="6">
        <v>5.0000000000000001E-3</v>
      </c>
      <c r="D364" s="11">
        <f t="shared" si="58"/>
        <v>606.90989475451227</v>
      </c>
      <c r="E364" s="11">
        <f t="shared" si="59"/>
        <v>14.947785073806404</v>
      </c>
      <c r="F364" s="11">
        <f t="shared" si="60"/>
        <v>591.96210968070591</v>
      </c>
      <c r="G364" s="11">
        <f t="shared" si="61"/>
        <v>2397.5949050805748</v>
      </c>
      <c r="I364" s="8">
        <f t="shared" si="62"/>
        <v>0</v>
      </c>
      <c r="J364" s="8">
        <f t="shared" si="63"/>
        <v>591.96210968070591</v>
      </c>
      <c r="K364" s="8">
        <f t="shared" si="64"/>
        <v>2397.5949050805748</v>
      </c>
    </row>
    <row r="365" spans="2:11" x14ac:dyDescent="0.2">
      <c r="B365" s="1">
        <f t="shared" si="57"/>
        <v>357</v>
      </c>
      <c r="C365" s="6">
        <v>5.0000000000000001E-3</v>
      </c>
      <c r="D365" s="11">
        <f t="shared" si="58"/>
        <v>606.90989475451249</v>
      </c>
      <c r="E365" s="11">
        <f t="shared" si="59"/>
        <v>11.987974525402874</v>
      </c>
      <c r="F365" s="11">
        <f t="shared" si="60"/>
        <v>594.92192022910967</v>
      </c>
      <c r="G365" s="11">
        <f t="shared" si="61"/>
        <v>1802.6729848514651</v>
      </c>
      <c r="I365" s="8">
        <f t="shared" si="62"/>
        <v>0</v>
      </c>
      <c r="J365" s="8">
        <f t="shared" si="63"/>
        <v>594.92192022910967</v>
      </c>
      <c r="K365" s="8">
        <f t="shared" si="64"/>
        <v>1802.6729848514651</v>
      </c>
    </row>
    <row r="366" spans="2:11" x14ac:dyDescent="0.2">
      <c r="B366" s="1">
        <f t="shared" si="57"/>
        <v>358</v>
      </c>
      <c r="C366" s="6">
        <v>5.0000000000000001E-3</v>
      </c>
      <c r="D366" s="11">
        <f t="shared" si="58"/>
        <v>606.90989475451238</v>
      </c>
      <c r="E366" s="11">
        <f t="shared" si="59"/>
        <v>9.0133649242573259</v>
      </c>
      <c r="F366" s="11">
        <f t="shared" si="60"/>
        <v>597.89652983025508</v>
      </c>
      <c r="G366" s="11">
        <f t="shared" si="61"/>
        <v>1204.77645502121</v>
      </c>
      <c r="I366" s="8">
        <f t="shared" si="62"/>
        <v>0</v>
      </c>
      <c r="J366" s="8">
        <f t="shared" si="63"/>
        <v>597.89652983025508</v>
      </c>
      <c r="K366" s="8">
        <f t="shared" si="64"/>
        <v>1204.77645502121</v>
      </c>
    </row>
    <row r="367" spans="2:11" x14ac:dyDescent="0.2">
      <c r="B367" s="1">
        <f>B366+1</f>
        <v>359</v>
      </c>
      <c r="C367" s="6">
        <v>5.0000000000000001E-3</v>
      </c>
      <c r="D367" s="11">
        <f>IF(B367&lt;=Debt_Term,-PMT(C367,Amortize_Term-B366,G366),0)</f>
        <v>606.90989475451249</v>
      </c>
      <c r="E367" s="11">
        <f>IF(B367&lt;=Debt_Term,G366*C367,0)</f>
        <v>6.0238822751060503</v>
      </c>
      <c r="F367" s="11">
        <f>D367-E367</f>
        <v>600.88601247940642</v>
      </c>
      <c r="G367" s="11">
        <f>IF(B367&lt;=Debt_Term,G366-F367,0)</f>
        <v>603.89044254180362</v>
      </c>
      <c r="I367" s="8">
        <f>IF(B367=Debt_Term,G367,0)</f>
        <v>0</v>
      </c>
      <c r="J367" s="8">
        <f>I367+F367</f>
        <v>600.88601247940642</v>
      </c>
      <c r="K367" s="8">
        <f>G367-I367</f>
        <v>603.89044254180362</v>
      </c>
    </row>
    <row r="368" spans="2:11" x14ac:dyDescent="0.2">
      <c r="B368" s="2">
        <f>B367+1</f>
        <v>360</v>
      </c>
      <c r="C368" s="7">
        <v>5.0000000000000001E-3</v>
      </c>
      <c r="D368" s="12">
        <f>IF(B368&lt;=Debt_Term,-PMT(C368,Amortize_Term-B367,G367),0)</f>
        <v>606.90989475451261</v>
      </c>
      <c r="E368" s="12">
        <f>IF(B368&lt;=Debt_Term,G367*C368,0)</f>
        <v>3.0194522127090182</v>
      </c>
      <c r="F368" s="12">
        <f>D368-E368</f>
        <v>603.89044254180362</v>
      </c>
      <c r="G368" s="12">
        <f>IF(B368&lt;=Debt_Term,G367-F368,0)</f>
        <v>0</v>
      </c>
      <c r="I368" s="9">
        <f>IF(B368=Debt_Term,G368,0)</f>
        <v>0</v>
      </c>
      <c r="J368" s="9">
        <f>I368+F368</f>
        <v>603.89044254180362</v>
      </c>
      <c r="K368" s="9">
        <f>G368-I368</f>
        <v>0</v>
      </c>
    </row>
    <row r="370" spans="1:1" x14ac:dyDescent="0.2">
      <c r="A370" s="18" t="s">
        <v>15</v>
      </c>
    </row>
  </sheetData>
  <sheetProtection sheet="1" objects="1" scenarios="1"/>
  <mergeCells count="3">
    <mergeCell ref="A1:K1"/>
    <mergeCell ref="B7:G7"/>
    <mergeCell ref="I7:K7"/>
  </mergeCells>
  <phoneticPr fontId="0" type="noConversion"/>
  <pageMargins left="0.25" right="0.25" top="1" bottom="1" header="0.5" footer="0.5"/>
  <pageSetup orientation="portrait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VARIRATE</vt:lpstr>
      <vt:lpstr>Amortize_Term</vt:lpstr>
      <vt:lpstr>Debt_Term</vt:lpstr>
      <vt:lpstr>Principal</vt:lpstr>
    </vt:vector>
  </TitlesOfParts>
  <Company>Stephen Nelson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Kaarin Dolliver</dc:creator>
  <cp:lastModifiedBy>Elizabeth Nelson</cp:lastModifiedBy>
  <dcterms:created xsi:type="dcterms:W3CDTF">1999-08-24T18:45:39Z</dcterms:created>
  <dcterms:modified xsi:type="dcterms:W3CDTF">2015-06-30T15:34:33Z</dcterms:modified>
</cp:coreProperties>
</file>